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8_{3451FFAA-AC37-4654-8485-998C28B6382B}" xr6:coauthVersionLast="46" xr6:coauthVersionMax="46" xr10:uidLastSave="{00000000-0000-0000-0000-000000000000}"/>
  <bookViews>
    <workbookView xWindow="-108" yWindow="-108" windowWidth="23256" windowHeight="12720" tabRatio="858" firstSheet="1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Inquérito Excecional INE_BdP" sheetId="13" r:id="rId6"/>
    <sheet name="Previsões" sheetId="11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5">#REF!</definedName>
    <definedName name="_PIB93" localSheetId="6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5">#REF!</definedName>
    <definedName name="bal_tecn" localSheetId="6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5">#REF!</definedName>
    <definedName name="ee" localSheetId="6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5">#REF!</definedName>
    <definedName name="marco_1digito" localSheetId="6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5">#REF!</definedName>
    <definedName name="Paises" localSheetId="6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5">#REF!</definedName>
    <definedName name="Query1" localSheetId="6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5">#REF!</definedName>
    <definedName name="ResumoPorDelegacaoPrograma_Tabela_de_Referência_Cruzada" localSheetId="6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92" i="14" l="1"/>
  <c r="Z492" i="14"/>
  <c r="Z491" i="14" l="1"/>
  <c r="U491" i="14" l="1"/>
  <c r="U490" i="14"/>
  <c r="Z487" i="14"/>
  <c r="U489" i="14"/>
  <c r="Z486" i="14"/>
  <c r="U488" i="14"/>
  <c r="Z490" i="14"/>
  <c r="U487" i="14"/>
  <c r="U486" i="14"/>
  <c r="Z488" i="14"/>
  <c r="Z489" i="14"/>
  <c r="Z485" i="14" l="1"/>
  <c r="U485" i="14"/>
  <c r="U484" i="14" l="1"/>
  <c r="Z483" i="14" l="1"/>
  <c r="U479" i="14"/>
  <c r="U483" i="14"/>
  <c r="Z479" i="14"/>
  <c r="Z481" i="14"/>
  <c r="U482" i="14"/>
  <c r="U481" i="14"/>
  <c r="Z482" i="14"/>
  <c r="U480" i="14"/>
  <c r="Z484" i="14"/>
  <c r="Z480" i="14"/>
  <c r="P41" i="11" l="1"/>
  <c r="M41" i="11"/>
  <c r="U477" i="14" l="1"/>
  <c r="Z477" i="14"/>
  <c r="Z478" i="14"/>
  <c r="U478" i="14"/>
  <c r="R41" i="11" l="1"/>
  <c r="Q41" i="11"/>
  <c r="O41" i="11"/>
  <c r="N41" i="11"/>
  <c r="L41" i="11"/>
  <c r="J41" i="11"/>
  <c r="K41" i="11"/>
  <c r="I41" i="11"/>
  <c r="G41" i="11"/>
  <c r="F41" i="11"/>
  <c r="D41" i="11"/>
  <c r="Z475" i="14" l="1"/>
  <c r="U474" i="14"/>
  <c r="U473" i="14"/>
  <c r="Z473" i="14"/>
  <c r="Z476" i="14"/>
  <c r="U475" i="14"/>
  <c r="Z472" i="14"/>
  <c r="Z474" i="14"/>
  <c r="U476" i="14"/>
  <c r="U472" i="14"/>
  <c r="Z471" i="14" l="1"/>
  <c r="U471" i="14"/>
  <c r="U469" i="14" l="1"/>
  <c r="U470" i="14"/>
  <c r="U466" i="14"/>
  <c r="Z467" i="14"/>
  <c r="U468" i="14"/>
  <c r="Z465" i="14"/>
  <c r="U465" i="14"/>
  <c r="Z469" i="14"/>
  <c r="Z468" i="14"/>
  <c r="U467" i="14"/>
  <c r="Z466" i="14"/>
  <c r="Z470" i="14"/>
  <c r="Z461" i="14" l="1"/>
  <c r="U461" i="14"/>
  <c r="Z462" i="14"/>
  <c r="U458" i="14"/>
  <c r="U464" i="14"/>
  <c r="Z464" i="14"/>
  <c r="U462" i="14"/>
  <c r="Z460" i="14"/>
  <c r="Z458" i="14"/>
  <c r="U460" i="14"/>
  <c r="U459" i="14"/>
  <c r="U463" i="14"/>
  <c r="Z463" i="14"/>
  <c r="Z459" i="14"/>
  <c r="U449" i="14" l="1"/>
  <c r="Z450" i="14"/>
  <c r="U448" i="14"/>
  <c r="U456" i="14"/>
  <c r="U450" i="14"/>
  <c r="U453" i="14"/>
  <c r="Z447" i="14"/>
  <c r="Z454" i="14"/>
  <c r="U457" i="14"/>
  <c r="Z451" i="14"/>
  <c r="U454" i="14"/>
  <c r="Z455" i="14"/>
  <c r="U452" i="14"/>
  <c r="U445" i="14"/>
  <c r="U443" i="14"/>
  <c r="Z444" i="14"/>
  <c r="Z442" i="14"/>
  <c r="U446" i="14"/>
  <c r="U444" i="14"/>
  <c r="U442" i="14"/>
  <c r="Z456" i="14"/>
  <c r="U455" i="14"/>
  <c r="Z453" i="14"/>
  <c r="Z443" i="14"/>
  <c r="Z457" i="14"/>
  <c r="Z446" i="14"/>
  <c r="Z452" i="14"/>
  <c r="U451" i="14"/>
  <c r="Z449" i="14"/>
  <c r="Z445" i="14"/>
  <c r="U447" i="14"/>
  <c r="Z448" i="14"/>
  <c r="U440" i="14" l="1"/>
  <c r="Z439" i="14"/>
  <c r="U439" i="14"/>
  <c r="U441" i="14"/>
  <c r="Z441" i="14"/>
  <c r="Z440" i="14"/>
  <c r="Y492" i="14" l="1"/>
  <c r="W492" i="14"/>
  <c r="T492" i="14"/>
  <c r="R492" i="14"/>
  <c r="Y485" i="14" l="1"/>
  <c r="Y490" i="14"/>
  <c r="Y488" i="14"/>
  <c r="Y487" i="14"/>
  <c r="Y491" i="14"/>
  <c r="Y489" i="14"/>
  <c r="Y486" i="14"/>
  <c r="R485" i="14"/>
  <c r="R489" i="14"/>
  <c r="R491" i="14"/>
  <c r="R490" i="14"/>
  <c r="R487" i="14"/>
  <c r="R486" i="14"/>
  <c r="R488" i="14"/>
  <c r="T485" i="14"/>
  <c r="T491" i="14"/>
  <c r="T487" i="14"/>
  <c r="T489" i="14"/>
  <c r="T486" i="14"/>
  <c r="T490" i="14"/>
  <c r="T488" i="14"/>
  <c r="W485" i="14"/>
  <c r="W488" i="14"/>
  <c r="W487" i="14"/>
  <c r="W489" i="14"/>
  <c r="W490" i="14"/>
  <c r="W491" i="14"/>
  <c r="W486" i="14"/>
  <c r="Y481" i="14"/>
  <c r="Y480" i="14"/>
  <c r="Y482" i="14"/>
  <c r="Y479" i="14"/>
  <c r="Y483" i="14"/>
  <c r="Y484" i="14"/>
  <c r="R483" i="14"/>
  <c r="R481" i="14"/>
  <c r="R482" i="14"/>
  <c r="R484" i="14"/>
  <c r="R479" i="14"/>
  <c r="R480" i="14"/>
  <c r="T480" i="14"/>
  <c r="T484" i="14"/>
  <c r="T483" i="14"/>
  <c r="T481" i="14"/>
  <c r="T482" i="14"/>
  <c r="T479" i="14"/>
  <c r="W479" i="14"/>
  <c r="W484" i="14"/>
  <c r="W481" i="14"/>
  <c r="W483" i="14"/>
  <c r="W480" i="14"/>
  <c r="W482" i="14"/>
  <c r="Y478" i="14"/>
  <c r="Y477" i="14"/>
  <c r="R477" i="14"/>
  <c r="R478" i="14"/>
  <c r="T478" i="14"/>
  <c r="T477" i="14"/>
  <c r="W478" i="14"/>
  <c r="W477" i="14"/>
  <c r="W471" i="14"/>
  <c r="W472" i="14"/>
  <c r="W476" i="14"/>
  <c r="W473" i="14"/>
  <c r="W474" i="14"/>
  <c r="W475" i="14"/>
  <c r="R471" i="14"/>
  <c r="R473" i="14"/>
  <c r="R474" i="14"/>
  <c r="R475" i="14"/>
  <c r="R476" i="14"/>
  <c r="R472" i="14"/>
  <c r="Y471" i="14"/>
  <c r="Y475" i="14"/>
  <c r="Y476" i="14"/>
  <c r="Y473" i="14"/>
  <c r="Y472" i="14"/>
  <c r="Y474" i="14"/>
  <c r="T471" i="14"/>
  <c r="T476" i="14"/>
  <c r="T473" i="14"/>
  <c r="T474" i="14"/>
  <c r="T472" i="14"/>
  <c r="T475" i="14"/>
  <c r="T465" i="14"/>
  <c r="T467" i="14"/>
  <c r="T470" i="14"/>
  <c r="T468" i="14"/>
  <c r="T469" i="14"/>
  <c r="T466" i="14"/>
  <c r="Y466" i="14"/>
  <c r="Y467" i="14"/>
  <c r="Y470" i="14"/>
  <c r="Y468" i="14"/>
  <c r="Y465" i="14"/>
  <c r="Y469" i="14"/>
  <c r="R470" i="14"/>
  <c r="R467" i="14"/>
  <c r="R466" i="14"/>
  <c r="R469" i="14"/>
  <c r="R468" i="14"/>
  <c r="R465" i="14"/>
  <c r="W467" i="14"/>
  <c r="W468" i="14"/>
  <c r="W470" i="14"/>
  <c r="W469" i="14"/>
  <c r="W466" i="14"/>
  <c r="W465" i="14"/>
  <c r="R464" i="14"/>
  <c r="R461" i="14"/>
  <c r="R458" i="14"/>
  <c r="R463" i="14"/>
  <c r="R459" i="14"/>
  <c r="R462" i="14"/>
  <c r="R460" i="14"/>
  <c r="W463" i="14"/>
  <c r="W459" i="14"/>
  <c r="W460" i="14"/>
  <c r="W458" i="14"/>
  <c r="W461" i="14"/>
  <c r="W464" i="14"/>
  <c r="W462" i="14"/>
  <c r="T462" i="14"/>
  <c r="T460" i="14"/>
  <c r="T458" i="14"/>
  <c r="T464" i="14"/>
  <c r="T463" i="14"/>
  <c r="T461" i="14"/>
  <c r="T459" i="14"/>
  <c r="Y462" i="14"/>
  <c r="Y460" i="14"/>
  <c r="Y458" i="14"/>
  <c r="Y464" i="14"/>
  <c r="Y463" i="14"/>
  <c r="Y461" i="14"/>
  <c r="Y459" i="14"/>
  <c r="T456" i="14"/>
  <c r="T454" i="14"/>
  <c r="T452" i="14"/>
  <c r="T450" i="14"/>
  <c r="T448" i="14"/>
  <c r="T446" i="14"/>
  <c r="T444" i="14"/>
  <c r="T442" i="14"/>
  <c r="T457" i="14"/>
  <c r="T455" i="14"/>
  <c r="T453" i="14"/>
  <c r="T451" i="14"/>
  <c r="T449" i="14"/>
  <c r="T447" i="14"/>
  <c r="T445" i="14"/>
  <c r="T443" i="14"/>
  <c r="Y442" i="14"/>
  <c r="Y443" i="14"/>
  <c r="Y444" i="14"/>
  <c r="Y445" i="14"/>
  <c r="Y446" i="14"/>
  <c r="Y447" i="14"/>
  <c r="Y448" i="14"/>
  <c r="Y449" i="14"/>
  <c r="Y450" i="14"/>
  <c r="Y451" i="14"/>
  <c r="Y452" i="14"/>
  <c r="Y453" i="14"/>
  <c r="Y454" i="14"/>
  <c r="Y455" i="14"/>
  <c r="Y456" i="14"/>
  <c r="Y457" i="14"/>
  <c r="R456" i="14"/>
  <c r="R454" i="14"/>
  <c r="R452" i="14"/>
  <c r="R450" i="14"/>
  <c r="R448" i="14"/>
  <c r="R446" i="14"/>
  <c r="R444" i="14"/>
  <c r="R442" i="14"/>
  <c r="R457" i="14"/>
  <c r="R455" i="14"/>
  <c r="R453" i="14"/>
  <c r="R451" i="14"/>
  <c r="R449" i="14"/>
  <c r="R447" i="14"/>
  <c r="R445" i="14"/>
  <c r="R443" i="14"/>
  <c r="W442" i="14"/>
  <c r="W443" i="14"/>
  <c r="W444" i="14"/>
  <c r="W445" i="14"/>
  <c r="W446" i="14"/>
  <c r="W447" i="14"/>
  <c r="W448" i="14"/>
  <c r="W449" i="14"/>
  <c r="W450" i="14"/>
  <c r="W451" i="14"/>
  <c r="W452" i="14"/>
  <c r="W453" i="14"/>
  <c r="W454" i="14"/>
  <c r="W455" i="14"/>
  <c r="W456" i="14"/>
  <c r="W457" i="14"/>
  <c r="T439" i="14"/>
  <c r="T440" i="14"/>
  <c r="T441" i="14"/>
  <c r="Y441" i="14"/>
  <c r="Y440" i="14"/>
  <c r="Y439" i="14"/>
  <c r="U68" i="14"/>
  <c r="R440" i="14"/>
  <c r="R441" i="14"/>
  <c r="R439" i="14"/>
  <c r="W441" i="14"/>
  <c r="W439" i="14"/>
  <c r="W440" i="14"/>
  <c r="R438" i="14"/>
  <c r="R437" i="14"/>
  <c r="R436" i="14"/>
  <c r="R435" i="14"/>
  <c r="Z436" i="14"/>
  <c r="Z435" i="14"/>
  <c r="Z437" i="14"/>
  <c r="Z438" i="14"/>
  <c r="W438" i="14"/>
  <c r="Y437" i="14"/>
  <c r="W436" i="14"/>
  <c r="Y435" i="14"/>
  <c r="Z68" i="14"/>
  <c r="Y438" i="14"/>
  <c r="W437" i="14"/>
  <c r="Y436" i="14"/>
  <c r="W435" i="14"/>
  <c r="T438" i="14"/>
  <c r="T437" i="14"/>
  <c r="T436" i="14"/>
  <c r="T435" i="14"/>
  <c r="U438" i="14"/>
  <c r="U437" i="14"/>
  <c r="U436" i="14"/>
  <c r="U435" i="14"/>
  <c r="R428" i="14" l="1"/>
  <c r="R429" i="14"/>
  <c r="R430" i="14"/>
  <c r="R431" i="14"/>
  <c r="R432" i="14"/>
  <c r="R433" i="14"/>
  <c r="R434" i="14"/>
  <c r="U433" i="14" l="1"/>
  <c r="U431" i="14"/>
  <c r="U429" i="14"/>
  <c r="Z434" i="14"/>
  <c r="Z432" i="14"/>
  <c r="Z430" i="14"/>
  <c r="Z428" i="14"/>
  <c r="U434" i="14"/>
  <c r="Z433" i="14"/>
  <c r="U432" i="14"/>
  <c r="Z431" i="14"/>
  <c r="U430" i="14"/>
  <c r="Z429" i="14"/>
  <c r="U428" i="14"/>
  <c r="R421" i="14" l="1"/>
  <c r="R422" i="14"/>
  <c r="R423" i="14"/>
  <c r="R424" i="14"/>
  <c r="R425" i="14"/>
  <c r="R426" i="14"/>
  <c r="R427" i="14"/>
  <c r="Z427" i="14" l="1"/>
  <c r="Z426" i="14"/>
  <c r="Z422" i="14"/>
  <c r="Z424" i="14"/>
  <c r="Z423" i="14"/>
  <c r="Z425" i="14"/>
  <c r="Z421" i="14"/>
  <c r="U427" i="14"/>
  <c r="U426" i="14"/>
  <c r="U425" i="14"/>
  <c r="U424" i="14"/>
  <c r="U423" i="14"/>
  <c r="U422" i="14"/>
  <c r="U421" i="14"/>
  <c r="R414" i="14" l="1"/>
  <c r="R415" i="14"/>
  <c r="R416" i="14"/>
  <c r="R417" i="14"/>
  <c r="R418" i="14"/>
  <c r="R419" i="14"/>
  <c r="R420" i="14"/>
  <c r="Z420" i="14" l="1"/>
  <c r="U420" i="14"/>
  <c r="Z417" i="14"/>
  <c r="Z415" i="14"/>
  <c r="U418" i="14"/>
  <c r="U416" i="14"/>
  <c r="U414" i="14"/>
  <c r="Z419" i="14"/>
  <c r="Z418" i="14"/>
  <c r="Z416" i="14"/>
  <c r="Z414" i="14"/>
  <c r="U419" i="14"/>
  <c r="U417" i="14"/>
  <c r="U415" i="14"/>
  <c r="R408" i="14" l="1"/>
  <c r="R410" i="14"/>
  <c r="R412" i="14"/>
  <c r="Z412" i="14" l="1"/>
  <c r="U412" i="14"/>
  <c r="Z411" i="14"/>
  <c r="R411" i="14"/>
  <c r="Z408" i="14"/>
  <c r="U408" i="14"/>
  <c r="Z407" i="14"/>
  <c r="R407" i="14"/>
  <c r="Z413" i="14"/>
  <c r="R413" i="14"/>
  <c r="Z410" i="14"/>
  <c r="U410" i="14"/>
  <c r="Z409" i="14"/>
  <c r="R409" i="14"/>
  <c r="U409" i="14" l="1"/>
  <c r="U413" i="14"/>
  <c r="U407" i="14"/>
  <c r="U411" i="14"/>
  <c r="R400" i="14" l="1"/>
  <c r="R401" i="14"/>
  <c r="R402" i="14"/>
  <c r="R403" i="14"/>
  <c r="R404" i="14"/>
  <c r="R405" i="14"/>
  <c r="R406" i="14"/>
  <c r="Z403" i="14" l="1"/>
  <c r="Z405" i="14"/>
  <c r="Z404" i="14"/>
  <c r="Z401" i="14"/>
  <c r="Z400" i="14"/>
  <c r="Z406" i="14"/>
  <c r="Z402" i="14"/>
  <c r="U406" i="14"/>
  <c r="U405" i="14"/>
  <c r="U404" i="14"/>
  <c r="U403" i="14"/>
  <c r="U402" i="14"/>
  <c r="U401" i="14"/>
  <c r="U400" i="14"/>
  <c r="R393" i="14" l="1"/>
  <c r="R394" i="14"/>
  <c r="R395" i="14"/>
  <c r="R396" i="14"/>
  <c r="R397" i="14"/>
  <c r="R398" i="14"/>
  <c r="R399" i="14"/>
  <c r="Z398" i="14" l="1"/>
  <c r="Z396" i="14"/>
  <c r="Z394" i="14"/>
  <c r="U399" i="14"/>
  <c r="U397" i="14"/>
  <c r="U395" i="14"/>
  <c r="U393" i="14"/>
  <c r="Z399" i="14"/>
  <c r="U398" i="14"/>
  <c r="Z397" i="14"/>
  <c r="U396" i="14"/>
  <c r="Z395" i="14"/>
  <c r="U394" i="14"/>
  <c r="Z393" i="14"/>
  <c r="H41" i="11" l="1"/>
  <c r="R386" i="14" l="1"/>
  <c r="R387" i="14"/>
  <c r="R388" i="14"/>
  <c r="R389" i="14"/>
  <c r="R390" i="14"/>
  <c r="R391" i="14"/>
  <c r="R392" i="14"/>
  <c r="U386" i="14" l="1"/>
  <c r="Z392" i="14"/>
  <c r="Z390" i="14"/>
  <c r="Z389" i="14"/>
  <c r="U389" i="14"/>
  <c r="Z388" i="14"/>
  <c r="U388" i="14"/>
  <c r="Z387" i="14"/>
  <c r="U387" i="14"/>
  <c r="Z386" i="14"/>
  <c r="Z391" i="14"/>
  <c r="U391" i="14"/>
  <c r="U392" i="14"/>
  <c r="U390" i="14"/>
  <c r="R379" i="14" l="1"/>
  <c r="R380" i="14"/>
  <c r="R381" i="14"/>
  <c r="R382" i="14"/>
  <c r="R383" i="14"/>
  <c r="R384" i="14"/>
  <c r="R385" i="14"/>
  <c r="U379" i="14" l="1"/>
  <c r="Z383" i="14"/>
  <c r="Z380" i="14"/>
  <c r="Z379" i="14"/>
  <c r="Z384" i="14"/>
  <c r="Z382" i="14"/>
  <c r="Z385" i="14"/>
  <c r="Z381" i="14"/>
  <c r="U385" i="14"/>
  <c r="U384" i="14"/>
  <c r="U383" i="14"/>
  <c r="U382" i="14"/>
  <c r="U381" i="14"/>
  <c r="U380" i="14"/>
  <c r="R372" i="14" l="1"/>
  <c r="R373" i="14"/>
  <c r="R374" i="14"/>
  <c r="R375" i="14"/>
  <c r="R376" i="14"/>
  <c r="R377" i="14"/>
  <c r="R378" i="14"/>
  <c r="U377" i="14" l="1"/>
  <c r="Z375" i="14"/>
  <c r="Z373" i="14"/>
  <c r="Z378" i="14"/>
  <c r="U376" i="14"/>
  <c r="U374" i="14"/>
  <c r="U372" i="14"/>
  <c r="U378" i="14"/>
  <c r="Z377" i="14"/>
  <c r="U375" i="14"/>
  <c r="Z374" i="14"/>
  <c r="U373" i="14"/>
  <c r="Z372" i="14"/>
  <c r="Z376" i="14"/>
  <c r="R365" i="14"/>
  <c r="R366" i="14"/>
  <c r="R367" i="14"/>
  <c r="R368" i="14"/>
  <c r="R369" i="14"/>
  <c r="R370" i="14"/>
  <c r="R371" i="14"/>
  <c r="Z370" i="14" l="1"/>
  <c r="Z366" i="14"/>
  <c r="U371" i="14"/>
  <c r="U367" i="14"/>
  <c r="U365" i="14"/>
  <c r="Z371" i="14"/>
  <c r="Z369" i="14"/>
  <c r="Z368" i="14"/>
  <c r="Z367" i="14"/>
  <c r="U369" i="14"/>
  <c r="Z365" i="14"/>
  <c r="U370" i="14"/>
  <c r="U368" i="14"/>
  <c r="U366" i="14"/>
  <c r="R358" i="14" l="1"/>
  <c r="R359" i="14"/>
  <c r="R360" i="14"/>
  <c r="R361" i="14"/>
  <c r="R362" i="14"/>
  <c r="R363" i="14"/>
  <c r="R364" i="14"/>
  <c r="U364" i="14" l="1"/>
  <c r="U362" i="14"/>
  <c r="U360" i="14"/>
  <c r="U358" i="14"/>
  <c r="Z363" i="14"/>
  <c r="Z361" i="14"/>
  <c r="Z359" i="14"/>
  <c r="Z364" i="14"/>
  <c r="U363" i="14"/>
  <c r="Z362" i="14"/>
  <c r="U361" i="14"/>
  <c r="Z360" i="14"/>
  <c r="U359" i="14"/>
  <c r="Z358" i="14"/>
  <c r="R347" i="14" l="1"/>
  <c r="R348" i="14"/>
  <c r="R349" i="14"/>
  <c r="R350" i="14"/>
  <c r="R351" i="14"/>
  <c r="R352" i="14"/>
  <c r="R353" i="14"/>
  <c r="R354" i="14"/>
  <c r="R355" i="14"/>
  <c r="R356" i="14"/>
  <c r="R357" i="14"/>
  <c r="U357" i="14" l="1"/>
  <c r="U355" i="14"/>
  <c r="U353" i="14"/>
  <c r="U351" i="14"/>
  <c r="U349" i="14"/>
  <c r="U347" i="14"/>
  <c r="Z354" i="14"/>
  <c r="Z352" i="14"/>
  <c r="Z350" i="14"/>
  <c r="Z348" i="14"/>
  <c r="Z356" i="14"/>
  <c r="Z357" i="14"/>
  <c r="U356" i="14"/>
  <c r="Z355" i="14"/>
  <c r="U354" i="14"/>
  <c r="Z353" i="14"/>
  <c r="U352" i="14"/>
  <c r="Z351" i="14"/>
  <c r="U350" i="14"/>
  <c r="Z349" i="14"/>
  <c r="U348" i="14"/>
  <c r="Z347" i="14"/>
  <c r="R337" i="14" l="1"/>
  <c r="R338" i="14"/>
  <c r="R339" i="14"/>
  <c r="R340" i="14"/>
  <c r="R341" i="14"/>
  <c r="R342" i="14"/>
  <c r="R343" i="14"/>
  <c r="R344" i="14"/>
  <c r="R345" i="14"/>
  <c r="R346" i="14"/>
  <c r="U346" i="14" l="1"/>
  <c r="U338" i="14"/>
  <c r="U342" i="14"/>
  <c r="U340" i="14"/>
  <c r="Z345" i="14"/>
  <c r="U344" i="14"/>
  <c r="U337" i="14"/>
  <c r="Z346" i="14"/>
  <c r="U345" i="14"/>
  <c r="U343" i="14"/>
  <c r="U341" i="14"/>
  <c r="U339" i="14"/>
  <c r="Z343" i="14" l="1"/>
  <c r="Z341" i="14"/>
  <c r="Z339" i="14"/>
  <c r="Z337" i="14"/>
  <c r="Z344" i="14"/>
  <c r="Z342" i="14"/>
  <c r="Z340" i="14"/>
  <c r="Z338" i="14"/>
  <c r="R331" i="14" l="1"/>
  <c r="R333" i="14"/>
  <c r="R335" i="14"/>
  <c r="Z333" i="14" l="1"/>
  <c r="Z335" i="14"/>
  <c r="Z331" i="14"/>
  <c r="Z336" i="14"/>
  <c r="R336" i="14"/>
  <c r="Z332" i="14"/>
  <c r="R332" i="14"/>
  <c r="Z334" i="14"/>
  <c r="R334" i="14"/>
  <c r="Z330" i="14"/>
  <c r="R330" i="14"/>
  <c r="U335" i="14"/>
  <c r="U333" i="14"/>
  <c r="U331" i="14"/>
  <c r="U330" i="14" l="1"/>
  <c r="U334" i="14"/>
  <c r="U332" i="14"/>
  <c r="U336" i="14"/>
  <c r="R323" i="14" l="1"/>
  <c r="R324" i="14"/>
  <c r="R325" i="14"/>
  <c r="R326" i="14"/>
  <c r="R327" i="14"/>
  <c r="R328" i="14"/>
  <c r="R329" i="14"/>
  <c r="U329" i="14" l="1"/>
  <c r="U327" i="14"/>
  <c r="U323" i="14"/>
  <c r="U325" i="14"/>
  <c r="Z328" i="14"/>
  <c r="Z326" i="14"/>
  <c r="Z324" i="14"/>
  <c r="Z329" i="14"/>
  <c r="U328" i="14"/>
  <c r="Z327" i="14"/>
  <c r="U326" i="14"/>
  <c r="Z325" i="14"/>
  <c r="U324" i="14"/>
  <c r="Z323" i="14"/>
  <c r="R316" i="14"/>
  <c r="R317" i="14"/>
  <c r="R318" i="14"/>
  <c r="R319" i="14"/>
  <c r="R320" i="14"/>
  <c r="R321" i="14"/>
  <c r="R322" i="14"/>
  <c r="U320" i="14" l="1"/>
  <c r="U316" i="14"/>
  <c r="U322" i="14"/>
  <c r="U321" i="14"/>
  <c r="U318" i="14"/>
  <c r="U317" i="14"/>
  <c r="U319" i="14"/>
  <c r="Z322" i="14"/>
  <c r="Z321" i="14"/>
  <c r="Z320" i="14"/>
  <c r="Z319" i="14"/>
  <c r="Z318" i="14"/>
  <c r="Z317" i="14"/>
  <c r="Z316" i="14"/>
  <c r="R309" i="14" l="1"/>
  <c r="R310" i="14"/>
  <c r="R311" i="14"/>
  <c r="R312" i="14"/>
  <c r="R313" i="14"/>
  <c r="R314" i="14"/>
  <c r="R315" i="14"/>
  <c r="U310" i="14" l="1"/>
  <c r="Z315" i="14"/>
  <c r="U315" i="14"/>
  <c r="Z313" i="14"/>
  <c r="U313" i="14"/>
  <c r="Z311" i="14"/>
  <c r="U311" i="14"/>
  <c r="U309" i="14"/>
  <c r="U314" i="14"/>
  <c r="U312" i="14"/>
  <c r="Z309" i="14"/>
  <c r="Z314" i="14"/>
  <c r="Z312" i="14"/>
  <c r="Z310" i="14"/>
  <c r="R302" i="14" l="1"/>
  <c r="R303" i="14"/>
  <c r="R304" i="14"/>
  <c r="R305" i="14"/>
  <c r="R306" i="14"/>
  <c r="R307" i="14"/>
  <c r="R308" i="14"/>
  <c r="U302" i="14" l="1"/>
  <c r="U305" i="14"/>
  <c r="U307" i="14"/>
  <c r="U306" i="14"/>
  <c r="Z305" i="14"/>
  <c r="U303" i="14"/>
  <c r="U308" i="14"/>
  <c r="Z307" i="14"/>
  <c r="U304" i="14"/>
  <c r="Z303" i="14"/>
  <c r="Z308" i="14"/>
  <c r="Z306" i="14"/>
  <c r="Z304" i="14"/>
  <c r="Z302" i="14"/>
  <c r="R295" i="14" l="1"/>
  <c r="R296" i="14"/>
  <c r="R297" i="14"/>
  <c r="R298" i="14"/>
  <c r="R299" i="14"/>
  <c r="R300" i="14"/>
  <c r="R301" i="14"/>
  <c r="U295" i="14" l="1"/>
  <c r="Z298" i="14"/>
  <c r="Z300" i="14"/>
  <c r="Z299" i="14"/>
  <c r="U299" i="14"/>
  <c r="Z295" i="14"/>
  <c r="Z301" i="14"/>
  <c r="Z296" i="14"/>
  <c r="U296" i="14"/>
  <c r="U300" i="14"/>
  <c r="U298" i="14"/>
  <c r="Z297" i="14"/>
  <c r="U297" i="14"/>
  <c r="U301" i="14"/>
  <c r="R285" i="14" l="1"/>
  <c r="R286" i="14"/>
  <c r="R287" i="14"/>
  <c r="R288" i="14"/>
  <c r="R289" i="14"/>
  <c r="R290" i="14"/>
  <c r="R291" i="14"/>
  <c r="R292" i="14"/>
  <c r="R293" i="14"/>
  <c r="R294" i="14"/>
  <c r="Z285" i="14" l="1"/>
  <c r="U292" i="14"/>
  <c r="U288" i="14"/>
  <c r="Z286" i="14"/>
  <c r="U286" i="14"/>
  <c r="U294" i="14"/>
  <c r="U293" i="14"/>
  <c r="U290" i="14"/>
  <c r="U289" i="14"/>
  <c r="U291" i="14"/>
  <c r="U287" i="14"/>
  <c r="Z294" i="14"/>
  <c r="Z292" i="14"/>
  <c r="Z290" i="14"/>
  <c r="Z288" i="14"/>
  <c r="Z293" i="14"/>
  <c r="Z291" i="14"/>
  <c r="Z289" i="14"/>
  <c r="Z287" i="14"/>
  <c r="U285" i="14"/>
  <c r="R281" i="14" l="1"/>
  <c r="R282" i="14"/>
  <c r="R283" i="14"/>
  <c r="R284" i="14"/>
  <c r="Z284" i="14" l="1"/>
  <c r="U284" i="14"/>
  <c r="Z281" i="14"/>
  <c r="U282" i="14"/>
  <c r="Z283" i="14"/>
  <c r="Z282" i="14"/>
  <c r="U283" i="14"/>
  <c r="U281" i="14"/>
  <c r="R274" i="14" l="1"/>
  <c r="R275" i="14"/>
  <c r="R276" i="14"/>
  <c r="R277" i="14"/>
  <c r="R278" i="14"/>
  <c r="R279" i="14"/>
  <c r="R280" i="14"/>
  <c r="Z276" i="14" l="1"/>
  <c r="Z278" i="14"/>
  <c r="Z277" i="14"/>
  <c r="U277" i="14"/>
  <c r="Z279" i="14"/>
  <c r="Z274" i="14"/>
  <c r="U274" i="14"/>
  <c r="Z280" i="14"/>
  <c r="U278" i="14"/>
  <c r="Z275" i="14"/>
  <c r="U280" i="14"/>
  <c r="U276" i="14"/>
  <c r="U279" i="14"/>
  <c r="U275" i="14"/>
  <c r="R257" i="14" l="1"/>
  <c r="R258" i="14"/>
  <c r="R259" i="14"/>
  <c r="R260" i="14"/>
  <c r="R261" i="14"/>
  <c r="R262" i="14"/>
  <c r="R263" i="14"/>
  <c r="R264" i="14"/>
  <c r="R265" i="14"/>
  <c r="R266" i="14"/>
  <c r="R267" i="14"/>
  <c r="R268" i="14"/>
  <c r="R269" i="14"/>
  <c r="R270" i="14"/>
  <c r="R271" i="14"/>
  <c r="R272" i="14"/>
  <c r="R273" i="14"/>
  <c r="Z257" i="14" l="1"/>
  <c r="Z271" i="14"/>
  <c r="Z263" i="14"/>
  <c r="Z259" i="14"/>
  <c r="Z258" i="14"/>
  <c r="U258" i="14"/>
  <c r="Z273" i="14"/>
  <c r="Z272" i="14"/>
  <c r="Z267" i="14"/>
  <c r="Z265" i="14"/>
  <c r="Z264" i="14"/>
  <c r="Z269" i="14"/>
  <c r="Z268" i="14"/>
  <c r="Z261" i="14"/>
  <c r="Z260" i="14"/>
  <c r="Z270" i="14"/>
  <c r="Z266" i="14"/>
  <c r="Z262" i="14"/>
  <c r="U259" i="14"/>
  <c r="U257" i="14"/>
  <c r="U273" i="14"/>
  <c r="U272" i="14"/>
  <c r="U271" i="14"/>
  <c r="U269" i="14"/>
  <c r="U268" i="14"/>
  <c r="U267" i="14"/>
  <c r="U266" i="14"/>
  <c r="U265" i="14"/>
  <c r="U264" i="14"/>
  <c r="U263" i="14"/>
  <c r="U262" i="14"/>
  <c r="U261" i="14"/>
  <c r="U260" i="14"/>
  <c r="U270" i="14"/>
  <c r="R253" i="14" l="1"/>
  <c r="R254" i="14"/>
  <c r="R255" i="14"/>
  <c r="R256" i="14"/>
  <c r="Z256" i="14" l="1"/>
  <c r="Z254" i="14"/>
  <c r="U255" i="14"/>
  <c r="U253" i="14"/>
  <c r="Z255" i="14"/>
  <c r="U254" i="14"/>
  <c r="Z253" i="14"/>
  <c r="U256" i="14"/>
  <c r="R246" i="14" l="1"/>
  <c r="R247" i="14"/>
  <c r="R248" i="14"/>
  <c r="R249" i="14"/>
  <c r="R250" i="14"/>
  <c r="R251" i="14"/>
  <c r="R252" i="14"/>
  <c r="U248" i="14" l="1"/>
  <c r="Z247" i="14"/>
  <c r="U246" i="14"/>
  <c r="U252" i="14"/>
  <c r="Z249" i="14"/>
  <c r="Z251" i="14"/>
  <c r="U251" i="14"/>
  <c r="U250" i="14"/>
  <c r="Z250" i="14"/>
  <c r="U249" i="14"/>
  <c r="Z248" i="14"/>
  <c r="U247" i="14"/>
  <c r="Z246" i="14"/>
  <c r="Z252" i="14"/>
  <c r="R239" i="14" l="1"/>
  <c r="R240" i="14"/>
  <c r="R241" i="14"/>
  <c r="R242" i="14"/>
  <c r="R243" i="14"/>
  <c r="R244" i="14"/>
  <c r="R245" i="14"/>
  <c r="Z244" i="14" l="1"/>
  <c r="U241" i="14"/>
  <c r="U239" i="14"/>
  <c r="Z242" i="14"/>
  <c r="Z240" i="14"/>
  <c r="U245" i="14"/>
  <c r="U243" i="14"/>
  <c r="Z245" i="14"/>
  <c r="Z243" i="14"/>
  <c r="U242" i="14"/>
  <c r="Z241" i="14"/>
  <c r="U240" i="14"/>
  <c r="Z239" i="14"/>
  <c r="U244" i="14"/>
  <c r="R238" i="14" l="1"/>
  <c r="R237" i="14"/>
  <c r="R232" i="14"/>
  <c r="R233" i="14"/>
  <c r="R234" i="14"/>
  <c r="R235" i="14"/>
  <c r="R236" i="14"/>
  <c r="Z236" i="14" l="1"/>
  <c r="U235" i="14"/>
  <c r="U237" i="14"/>
  <c r="Z238" i="14"/>
  <c r="Z232" i="14"/>
  <c r="U238" i="14"/>
  <c r="Z234" i="14"/>
  <c r="U236" i="14"/>
  <c r="Z233" i="14"/>
  <c r="U233" i="14"/>
  <c r="U232" i="14"/>
  <c r="Z235" i="14"/>
  <c r="U234" i="14"/>
  <c r="Z237" i="14"/>
  <c r="R225" i="14"/>
  <c r="R226" i="14"/>
  <c r="R227" i="14"/>
  <c r="R228" i="14"/>
  <c r="R229" i="14"/>
  <c r="R230" i="14"/>
  <c r="R231" i="14"/>
  <c r="U231" i="14" l="1"/>
  <c r="Z230" i="14"/>
  <c r="U226" i="14"/>
  <c r="Z225" i="14"/>
  <c r="U229" i="14"/>
  <c r="U227" i="14"/>
  <c r="U225" i="14"/>
  <c r="U230" i="14"/>
  <c r="Z228" i="14"/>
  <c r="U228" i="14"/>
  <c r="Z227" i="14"/>
  <c r="Z231" i="14"/>
  <c r="Z229" i="14"/>
  <c r="Z226" i="14"/>
  <c r="E41" i="11" l="1"/>
  <c r="R223" i="14" l="1"/>
  <c r="R222" i="14"/>
  <c r="R218" i="14"/>
  <c r="R219" i="14"/>
  <c r="R220" i="14"/>
  <c r="R221" i="14"/>
  <c r="R224" i="14"/>
  <c r="Z218" i="14" l="1"/>
  <c r="Z224" i="14"/>
  <c r="Z220" i="14"/>
  <c r="U222" i="14"/>
  <c r="U223" i="14"/>
  <c r="Z221" i="14"/>
  <c r="Z219" i="14"/>
  <c r="U224" i="14"/>
  <c r="U221" i="14"/>
  <c r="U220" i="14"/>
  <c r="U219" i="14"/>
  <c r="U218" i="14"/>
  <c r="Z223" i="14"/>
  <c r="Z222" i="14"/>
  <c r="R216" i="14" l="1"/>
  <c r="R215" i="14"/>
  <c r="R217" i="14"/>
  <c r="U217" i="14" l="1"/>
  <c r="Z217" i="14"/>
  <c r="U215" i="14"/>
  <c r="U216" i="14"/>
  <c r="Z216" i="14"/>
  <c r="Z215" i="14"/>
  <c r="R211" i="14" l="1"/>
  <c r="R212" i="14"/>
  <c r="R213" i="14"/>
  <c r="R214" i="14"/>
  <c r="Z211" i="14" l="1"/>
  <c r="Z213" i="14"/>
  <c r="Z212" i="14"/>
  <c r="Z214" i="14"/>
  <c r="U214" i="14"/>
  <c r="U212" i="14"/>
  <c r="U211" i="14"/>
  <c r="U213" i="14"/>
  <c r="R209" i="14" l="1"/>
  <c r="R208" i="14"/>
  <c r="U208" i="14" l="1"/>
  <c r="Z208" i="14"/>
  <c r="U209" i="14"/>
  <c r="Z209" i="14"/>
  <c r="R210" i="14"/>
  <c r="Z210" i="14" l="1"/>
  <c r="U210" i="14"/>
  <c r="R204" i="14" l="1"/>
  <c r="R205" i="14"/>
  <c r="R206" i="14"/>
  <c r="R207" i="14"/>
  <c r="Z204" i="14" l="1"/>
  <c r="Z206" i="14"/>
  <c r="Z207" i="14"/>
  <c r="U207" i="14"/>
  <c r="Z205" i="14"/>
  <c r="U206" i="14"/>
  <c r="U205" i="14"/>
  <c r="U204" i="14"/>
  <c r="R197" i="14" l="1"/>
  <c r="R198" i="14"/>
  <c r="R199" i="14"/>
  <c r="R200" i="14"/>
  <c r="R201" i="14"/>
  <c r="R202" i="14"/>
  <c r="R203" i="14"/>
  <c r="Z198" i="14" l="1"/>
  <c r="Z197" i="14"/>
  <c r="U197" i="14"/>
  <c r="Z203" i="14"/>
  <c r="Z202" i="14"/>
  <c r="Z200" i="14"/>
  <c r="Z201" i="14"/>
  <c r="Z199" i="14"/>
  <c r="U202" i="14"/>
  <c r="U200" i="14"/>
  <c r="U198" i="14"/>
  <c r="U201" i="14"/>
  <c r="U199" i="14"/>
  <c r="U203" i="14"/>
  <c r="R190" i="14" l="1"/>
  <c r="R191" i="14"/>
  <c r="R192" i="14"/>
  <c r="R193" i="14"/>
  <c r="R194" i="14"/>
  <c r="R195" i="14"/>
  <c r="R196" i="14"/>
  <c r="U192" i="14" l="1"/>
  <c r="Z190" i="14"/>
  <c r="U190" i="14"/>
  <c r="Z194" i="14"/>
  <c r="Z192" i="14"/>
  <c r="Z196" i="14"/>
  <c r="Z195" i="14"/>
  <c r="U195" i="14"/>
  <c r="U194" i="14"/>
  <c r="U191" i="14"/>
  <c r="U196" i="14"/>
  <c r="U193" i="14"/>
  <c r="Z193" i="14"/>
  <c r="Z191" i="14"/>
  <c r="R183" i="14" l="1"/>
  <c r="R184" i="14"/>
  <c r="R185" i="14"/>
  <c r="R186" i="14"/>
  <c r="R187" i="14"/>
  <c r="R188" i="14"/>
  <c r="R189" i="14"/>
  <c r="Z185" i="14" l="1"/>
  <c r="Z189" i="14"/>
  <c r="Z188" i="14"/>
  <c r="Z186" i="14"/>
  <c r="U186" i="14"/>
  <c r="U184" i="14"/>
  <c r="Z183" i="14"/>
  <c r="U183" i="14"/>
  <c r="Z187" i="14"/>
  <c r="Z184" i="14"/>
  <c r="U185" i="14"/>
  <c r="U189" i="14"/>
  <c r="U188" i="14"/>
  <c r="U187" i="14"/>
  <c r="R176" i="14" l="1"/>
  <c r="R177" i="14"/>
  <c r="R178" i="14"/>
  <c r="R179" i="14"/>
  <c r="R180" i="14"/>
  <c r="R181" i="14"/>
  <c r="R182" i="14"/>
  <c r="Z177" i="14" l="1"/>
  <c r="Z182" i="14"/>
  <c r="Z180" i="14"/>
  <c r="U182" i="14"/>
  <c r="Z179" i="14"/>
  <c r="Z176" i="14"/>
  <c r="Z178" i="14"/>
  <c r="Z181" i="14"/>
  <c r="U179" i="14"/>
  <c r="U178" i="14"/>
  <c r="U177" i="14"/>
  <c r="U176" i="14"/>
  <c r="U181" i="14"/>
  <c r="U180" i="14"/>
  <c r="R169" i="14" l="1"/>
  <c r="R170" i="14"/>
  <c r="R171" i="14"/>
  <c r="R172" i="14"/>
  <c r="R173" i="14"/>
  <c r="R174" i="14"/>
  <c r="R175" i="14"/>
  <c r="U175" i="14" l="1"/>
  <c r="U173" i="14"/>
  <c r="U171" i="14"/>
  <c r="Z174" i="14"/>
  <c r="Z172" i="14"/>
  <c r="Z170" i="14"/>
  <c r="U169" i="14"/>
  <c r="U174" i="14"/>
  <c r="Z173" i="14"/>
  <c r="U172" i="14"/>
  <c r="Z171" i="14"/>
  <c r="U170" i="14"/>
  <c r="Z169" i="14"/>
  <c r="Z175" i="14"/>
  <c r="R162" i="14" l="1"/>
  <c r="R163" i="14"/>
  <c r="R164" i="14"/>
  <c r="R165" i="14"/>
  <c r="R166" i="14"/>
  <c r="R167" i="14"/>
  <c r="R168" i="14"/>
  <c r="Z167" i="14" l="1"/>
  <c r="U167" i="14"/>
  <c r="Z165" i="14"/>
  <c r="U165" i="14"/>
  <c r="Z163" i="14"/>
  <c r="U163" i="14"/>
  <c r="U168" i="14"/>
  <c r="U166" i="14"/>
  <c r="U164" i="14"/>
  <c r="U162" i="14"/>
  <c r="Z166" i="14"/>
  <c r="Z164" i="14"/>
  <c r="Z162" i="14"/>
  <c r="Z168" i="14"/>
  <c r="R159" i="14" l="1"/>
  <c r="R160" i="14"/>
  <c r="R161" i="14"/>
  <c r="R155" i="14"/>
  <c r="R156" i="14"/>
  <c r="R157" i="14"/>
  <c r="R158" i="14"/>
  <c r="Z161" i="14" l="1"/>
  <c r="U161" i="14"/>
  <c r="U157" i="14"/>
  <c r="U155" i="14"/>
  <c r="U160" i="14"/>
  <c r="U159" i="14"/>
  <c r="Z156" i="14"/>
  <c r="Z155" i="14"/>
  <c r="Z160" i="14"/>
  <c r="U156" i="14"/>
  <c r="Z159" i="14"/>
  <c r="Z158" i="14"/>
  <c r="U158" i="14"/>
  <c r="Z157" i="14"/>
  <c r="R154" i="14" l="1"/>
  <c r="R148" i="14"/>
  <c r="R149" i="14"/>
  <c r="R150" i="14"/>
  <c r="R151" i="14"/>
  <c r="R152" i="14"/>
  <c r="R153" i="14"/>
  <c r="U152" i="14" l="1"/>
  <c r="Z149" i="14"/>
  <c r="U154" i="14"/>
  <c r="U150" i="14"/>
  <c r="U148" i="14"/>
  <c r="Z153" i="14"/>
  <c r="Z151" i="14"/>
  <c r="Z152" i="14"/>
  <c r="U151" i="14"/>
  <c r="Z150" i="14"/>
  <c r="U149" i="14"/>
  <c r="Z148" i="14"/>
  <c r="Z154" i="14"/>
  <c r="U153" i="14"/>
  <c r="R145" i="14" l="1"/>
  <c r="R146" i="14"/>
  <c r="R147" i="14"/>
  <c r="Z146" i="14" l="1"/>
  <c r="U147" i="14"/>
  <c r="U145" i="14"/>
  <c r="Z147" i="14"/>
  <c r="U146" i="14"/>
  <c r="Z145" i="14"/>
  <c r="R144" i="14"/>
  <c r="U144" i="14" l="1"/>
  <c r="Z144" i="14"/>
  <c r="R143" i="14"/>
  <c r="Z143" i="14" l="1"/>
  <c r="U143" i="14"/>
  <c r="R142" i="14"/>
  <c r="U142" i="14" l="1"/>
  <c r="Z142" i="14"/>
  <c r="R141" i="14"/>
  <c r="Z141" i="14" l="1"/>
  <c r="U141" i="14"/>
  <c r="R140" i="14" l="1"/>
  <c r="U140" i="14" l="1"/>
  <c r="Z140" i="14"/>
  <c r="R139" i="14" l="1"/>
  <c r="R137" i="14"/>
  <c r="R138" i="14"/>
  <c r="U139" i="14" l="1"/>
  <c r="U137" i="14"/>
  <c r="Z139" i="14"/>
  <c r="U138" i="14"/>
  <c r="Z137" i="14"/>
  <c r="Z138" i="14"/>
  <c r="R136" i="14"/>
  <c r="Z136" i="14" l="1"/>
  <c r="U136" i="14"/>
  <c r="R134" i="14"/>
  <c r="R135" i="14"/>
  <c r="Z135" i="14" l="1"/>
  <c r="Z134" i="14"/>
  <c r="U135" i="14"/>
  <c r="U134" i="14"/>
  <c r="R133" i="14" l="1"/>
  <c r="Z133" i="14" l="1"/>
  <c r="U133" i="14"/>
  <c r="R129" i="14"/>
  <c r="R130" i="14"/>
  <c r="R131" i="14"/>
  <c r="R132" i="14"/>
  <c r="U131" i="14" l="1"/>
  <c r="Z132" i="14"/>
  <c r="Z131" i="14"/>
  <c r="U130" i="14"/>
  <c r="Z129" i="14"/>
  <c r="U129" i="14"/>
  <c r="Z130" i="14"/>
  <c r="U132" i="14"/>
  <c r="T433" i="14" l="1"/>
  <c r="T431" i="14"/>
  <c r="T429" i="14"/>
  <c r="T434" i="14"/>
  <c r="T432" i="14"/>
  <c r="T430" i="14"/>
  <c r="T428" i="14"/>
  <c r="Y434" i="14"/>
  <c r="Y432" i="14"/>
  <c r="Y430" i="14"/>
  <c r="Y428" i="14"/>
  <c r="Y433" i="14"/>
  <c r="Y431" i="14"/>
  <c r="Y429" i="14"/>
  <c r="W434" i="14"/>
  <c r="W432" i="14"/>
  <c r="W430" i="14"/>
  <c r="W428" i="14"/>
  <c r="W433" i="14"/>
  <c r="W431" i="14"/>
  <c r="W429" i="14"/>
  <c r="T427" i="14"/>
  <c r="T425" i="14"/>
  <c r="T423" i="14"/>
  <c r="T421" i="14"/>
  <c r="T426" i="14"/>
  <c r="T424" i="14"/>
  <c r="T422" i="14"/>
  <c r="Y426" i="14"/>
  <c r="Y424" i="14"/>
  <c r="Y422" i="14"/>
  <c r="Y427" i="14"/>
  <c r="Y425" i="14"/>
  <c r="Y423" i="14"/>
  <c r="Y421" i="14"/>
  <c r="W427" i="14"/>
  <c r="W425" i="14"/>
  <c r="W423" i="14"/>
  <c r="W421" i="14"/>
  <c r="W426" i="14"/>
  <c r="W424" i="14"/>
  <c r="W422" i="14"/>
  <c r="T415" i="14"/>
  <c r="T417" i="14"/>
  <c r="T419" i="14"/>
  <c r="T420" i="14"/>
  <c r="T418" i="14"/>
  <c r="T416" i="14"/>
  <c r="T414" i="14"/>
  <c r="Y414" i="14"/>
  <c r="Y416" i="14"/>
  <c r="Y418" i="14"/>
  <c r="Y420" i="14"/>
  <c r="Y419" i="14"/>
  <c r="Y417" i="14"/>
  <c r="Y415" i="14"/>
  <c r="W414" i="14"/>
  <c r="W416" i="14"/>
  <c r="W418" i="14"/>
  <c r="W420" i="14"/>
  <c r="W419" i="14"/>
  <c r="W417" i="14"/>
  <c r="W415" i="14"/>
  <c r="T412" i="14"/>
  <c r="T411" i="14"/>
  <c r="T408" i="14"/>
  <c r="T407" i="14"/>
  <c r="T413" i="14"/>
  <c r="T410" i="14"/>
  <c r="T409" i="14"/>
  <c r="Y413" i="14"/>
  <c r="Y409" i="14"/>
  <c r="Y408" i="14"/>
  <c r="Y410" i="14"/>
  <c r="Y411" i="14"/>
  <c r="Y407" i="14"/>
  <c r="Y412" i="14"/>
  <c r="W408" i="14"/>
  <c r="W407" i="14"/>
  <c r="W409" i="14"/>
  <c r="W410" i="14"/>
  <c r="W412" i="14"/>
  <c r="W411" i="14"/>
  <c r="W413" i="14"/>
  <c r="T406" i="14"/>
  <c r="T404" i="14"/>
  <c r="T402" i="14"/>
  <c r="T400" i="14"/>
  <c r="T405" i="14"/>
  <c r="T403" i="14"/>
  <c r="T401" i="14"/>
  <c r="Y406" i="14"/>
  <c r="Y404" i="14"/>
  <c r="Y402" i="14"/>
  <c r="Y400" i="14"/>
  <c r="Y405" i="14"/>
  <c r="Y403" i="14"/>
  <c r="Y401" i="14"/>
  <c r="W405" i="14"/>
  <c r="W403" i="14"/>
  <c r="W401" i="14"/>
  <c r="W406" i="14"/>
  <c r="W404" i="14"/>
  <c r="W402" i="14"/>
  <c r="W400" i="14"/>
  <c r="T399" i="14"/>
  <c r="T397" i="14"/>
  <c r="T395" i="14"/>
  <c r="T393" i="14"/>
  <c r="T398" i="14"/>
  <c r="T396" i="14"/>
  <c r="T394" i="14"/>
  <c r="Y398" i="14"/>
  <c r="Y396" i="14"/>
  <c r="Y394" i="14"/>
  <c r="Y399" i="14"/>
  <c r="Y397" i="14"/>
  <c r="Y395" i="14"/>
  <c r="Y393" i="14"/>
  <c r="W399" i="14"/>
  <c r="W397" i="14"/>
  <c r="W395" i="14"/>
  <c r="W393" i="14"/>
  <c r="W398" i="14"/>
  <c r="W396" i="14"/>
  <c r="W394" i="14"/>
  <c r="T392" i="14"/>
  <c r="T390" i="14"/>
  <c r="T388" i="14"/>
  <c r="T386" i="14"/>
  <c r="T391" i="14"/>
  <c r="T389" i="14"/>
  <c r="T387" i="14"/>
  <c r="Y386" i="14"/>
  <c r="Y387" i="14"/>
  <c r="Y388" i="14"/>
  <c r="Y389" i="14"/>
  <c r="Y390" i="14"/>
  <c r="Y391" i="14"/>
  <c r="Y392" i="14"/>
  <c r="W386" i="14"/>
  <c r="W387" i="14"/>
  <c r="W388" i="14"/>
  <c r="W389" i="14"/>
  <c r="W390" i="14"/>
  <c r="W391" i="14"/>
  <c r="W392" i="14"/>
  <c r="T384" i="14"/>
  <c r="T385" i="14"/>
  <c r="T382" i="14"/>
  <c r="T381" i="14"/>
  <c r="T379" i="14"/>
  <c r="T380" i="14"/>
  <c r="T383" i="14"/>
  <c r="Y380" i="14"/>
  <c r="Y384" i="14"/>
  <c r="Y382" i="14"/>
  <c r="Y385" i="14"/>
  <c r="Y383" i="14"/>
  <c r="Y381" i="14"/>
  <c r="Y379" i="14"/>
  <c r="W385" i="14"/>
  <c r="W380" i="14"/>
  <c r="W381" i="14"/>
  <c r="W379" i="14"/>
  <c r="W383" i="14"/>
  <c r="W384" i="14"/>
  <c r="W382" i="14"/>
  <c r="T373" i="14"/>
  <c r="T377" i="14"/>
  <c r="T376" i="14"/>
  <c r="T374" i="14"/>
  <c r="T378" i="14"/>
  <c r="T375" i="14"/>
  <c r="T372" i="14"/>
  <c r="Y377" i="14"/>
  <c r="Y376" i="14"/>
  <c r="Y374" i="14"/>
  <c r="Y373" i="14"/>
  <c r="Y372" i="14"/>
  <c r="Y378" i="14"/>
  <c r="Y375" i="14"/>
  <c r="W373" i="14"/>
  <c r="W378" i="14"/>
  <c r="W375" i="14"/>
  <c r="W372" i="14"/>
  <c r="W377" i="14"/>
  <c r="W376" i="14"/>
  <c r="W374" i="14"/>
  <c r="T366" i="14"/>
  <c r="T368" i="14"/>
  <c r="T370" i="14"/>
  <c r="T371" i="14"/>
  <c r="T369" i="14"/>
  <c r="T367" i="14"/>
  <c r="T365" i="14"/>
  <c r="Y365" i="14"/>
  <c r="Y367" i="14"/>
  <c r="Y369" i="14"/>
  <c r="Y371" i="14"/>
  <c r="Y370" i="14"/>
  <c r="Y368" i="14"/>
  <c r="Y366" i="14"/>
  <c r="W365" i="14"/>
  <c r="W367" i="14"/>
  <c r="W369" i="14"/>
  <c r="W371" i="14"/>
  <c r="W370" i="14"/>
  <c r="W368" i="14"/>
  <c r="W366" i="14"/>
  <c r="T364" i="14"/>
  <c r="T362" i="14"/>
  <c r="T360" i="14"/>
  <c r="T358" i="14"/>
  <c r="T363" i="14"/>
  <c r="T361" i="14"/>
  <c r="T359" i="14"/>
  <c r="Y363" i="14"/>
  <c r="Y361" i="14"/>
  <c r="Y359" i="14"/>
  <c r="Y364" i="14"/>
  <c r="Y362" i="14"/>
  <c r="Y360" i="14"/>
  <c r="Y358" i="14"/>
  <c r="W364" i="14"/>
  <c r="W362" i="14"/>
  <c r="W360" i="14"/>
  <c r="W358" i="14"/>
  <c r="W363" i="14"/>
  <c r="W361" i="14"/>
  <c r="W359" i="14"/>
  <c r="T357" i="14"/>
  <c r="T355" i="14"/>
  <c r="T353" i="14"/>
  <c r="T351" i="14"/>
  <c r="T349" i="14"/>
  <c r="T347" i="14"/>
  <c r="T356" i="14"/>
  <c r="T354" i="14"/>
  <c r="T352" i="14"/>
  <c r="T350" i="14"/>
  <c r="T348" i="14"/>
  <c r="Y356" i="14"/>
  <c r="Y354" i="14"/>
  <c r="Y352" i="14"/>
  <c r="Y350" i="14"/>
  <c r="Y348" i="14"/>
  <c r="Y357" i="14"/>
  <c r="Y355" i="14"/>
  <c r="Y353" i="14"/>
  <c r="Y351" i="14"/>
  <c r="Y349" i="14"/>
  <c r="Y347" i="14"/>
  <c r="W357" i="14"/>
  <c r="W355" i="14"/>
  <c r="W353" i="14"/>
  <c r="W351" i="14"/>
  <c r="W349" i="14"/>
  <c r="W347" i="14"/>
  <c r="W356" i="14"/>
  <c r="W354" i="14"/>
  <c r="W352" i="14"/>
  <c r="W350" i="14"/>
  <c r="W348" i="14"/>
  <c r="T346" i="14"/>
  <c r="T342" i="14"/>
  <c r="T338" i="14"/>
  <c r="T344" i="14"/>
  <c r="T340" i="14"/>
  <c r="T345" i="14"/>
  <c r="T343" i="14"/>
  <c r="T341" i="14"/>
  <c r="T339" i="14"/>
  <c r="T337" i="14"/>
  <c r="Y343" i="14"/>
  <c r="Y339" i="14"/>
  <c r="Y344" i="14"/>
  <c r="Y342" i="14"/>
  <c r="Y340" i="14"/>
  <c r="Y338" i="14"/>
  <c r="Y346" i="14"/>
  <c r="Y345" i="14"/>
  <c r="Y341" i="14"/>
  <c r="Y337" i="14"/>
  <c r="W345" i="14"/>
  <c r="W341" i="14"/>
  <c r="W337" i="14"/>
  <c r="W346" i="14"/>
  <c r="W342" i="14"/>
  <c r="W338" i="14"/>
  <c r="W343" i="14"/>
  <c r="W339" i="14"/>
  <c r="W344" i="14"/>
  <c r="W340" i="14"/>
  <c r="T333" i="14"/>
  <c r="T335" i="14"/>
  <c r="T331" i="14"/>
  <c r="T336" i="14"/>
  <c r="T332" i="14"/>
  <c r="T334" i="14"/>
  <c r="T330" i="14"/>
  <c r="Y335" i="14"/>
  <c r="Y331" i="14"/>
  <c r="Y336" i="14"/>
  <c r="Y332" i="14"/>
  <c r="Y334" i="14"/>
  <c r="Y330" i="14"/>
  <c r="Y333" i="14"/>
  <c r="W333" i="14"/>
  <c r="W331" i="14"/>
  <c r="W332" i="14"/>
  <c r="W330" i="14"/>
  <c r="W335" i="14"/>
  <c r="W336" i="14"/>
  <c r="W334" i="14"/>
  <c r="T329" i="14"/>
  <c r="T327" i="14"/>
  <c r="T325" i="14"/>
  <c r="T323" i="14"/>
  <c r="T328" i="14"/>
  <c r="T326" i="14"/>
  <c r="T324" i="14"/>
  <c r="Y328" i="14"/>
  <c r="Y326" i="14"/>
  <c r="Y324" i="14"/>
  <c r="Y329" i="14"/>
  <c r="Y327" i="14"/>
  <c r="Y325" i="14"/>
  <c r="Y323" i="14"/>
  <c r="W329" i="14"/>
  <c r="W327" i="14"/>
  <c r="W325" i="14"/>
  <c r="W323" i="14"/>
  <c r="W328" i="14"/>
  <c r="W326" i="14"/>
  <c r="W324" i="14"/>
  <c r="T322" i="14"/>
  <c r="T320" i="14"/>
  <c r="T318" i="14"/>
  <c r="T316" i="14"/>
  <c r="T321" i="14"/>
  <c r="T319" i="14"/>
  <c r="T317" i="14"/>
  <c r="Y321" i="14"/>
  <c r="Y319" i="14"/>
  <c r="Y317" i="14"/>
  <c r="Y322" i="14"/>
  <c r="Y320" i="14"/>
  <c r="Y318" i="14"/>
  <c r="Y316" i="14"/>
  <c r="W322" i="14"/>
  <c r="W321" i="14"/>
  <c r="W320" i="14"/>
  <c r="W319" i="14"/>
  <c r="W318" i="14"/>
  <c r="W317" i="14"/>
  <c r="W316" i="14"/>
  <c r="T309" i="14"/>
  <c r="T311" i="14"/>
  <c r="T313" i="14"/>
  <c r="T315" i="14"/>
  <c r="T314" i="14"/>
  <c r="T312" i="14"/>
  <c r="T310" i="14"/>
  <c r="Y310" i="14"/>
  <c r="Y312" i="14"/>
  <c r="Y314" i="14"/>
  <c r="Y315" i="14"/>
  <c r="Y313" i="14"/>
  <c r="Y311" i="14"/>
  <c r="Y309" i="14"/>
  <c r="W310" i="14"/>
  <c r="W312" i="14"/>
  <c r="W314" i="14"/>
  <c r="W315" i="14"/>
  <c r="W313" i="14"/>
  <c r="W311" i="14"/>
  <c r="W309" i="14"/>
  <c r="T308" i="14"/>
  <c r="T306" i="14"/>
  <c r="T304" i="14"/>
  <c r="T302" i="14"/>
  <c r="T307" i="14"/>
  <c r="T305" i="14"/>
  <c r="T303" i="14"/>
  <c r="Y302" i="14"/>
  <c r="Y303" i="14"/>
  <c r="Y304" i="14"/>
  <c r="Y305" i="14"/>
  <c r="Y306" i="14"/>
  <c r="Y307" i="14"/>
  <c r="Y308" i="14"/>
  <c r="W302" i="14"/>
  <c r="W303" i="14"/>
  <c r="W304" i="14"/>
  <c r="W305" i="14"/>
  <c r="W306" i="14"/>
  <c r="W307" i="14"/>
  <c r="W308" i="14"/>
  <c r="T299" i="14"/>
  <c r="T297" i="14"/>
  <c r="T295" i="14"/>
  <c r="T301" i="14"/>
  <c r="T300" i="14"/>
  <c r="T298" i="14"/>
  <c r="T296" i="14"/>
  <c r="Y301" i="14"/>
  <c r="Y299" i="14"/>
  <c r="Y300" i="14"/>
  <c r="Y298" i="14"/>
  <c r="Y295" i="14"/>
  <c r="Y296" i="14"/>
  <c r="Y297" i="14"/>
  <c r="W301" i="14"/>
  <c r="W299" i="14"/>
  <c r="W296" i="14"/>
  <c r="W297" i="14"/>
  <c r="W295" i="14"/>
  <c r="W300" i="14"/>
  <c r="W298" i="14"/>
  <c r="T286" i="14"/>
  <c r="T290" i="14"/>
  <c r="T292" i="14"/>
  <c r="T294" i="14"/>
  <c r="T287" i="14"/>
  <c r="T288" i="14"/>
  <c r="T289" i="14"/>
  <c r="T291" i="14"/>
  <c r="T293" i="14"/>
  <c r="T285" i="14"/>
  <c r="Y293" i="14"/>
  <c r="Y291" i="14"/>
  <c r="Y289" i="14"/>
  <c r="Y287" i="14"/>
  <c r="Y285" i="14"/>
  <c r="Y294" i="14"/>
  <c r="Y292" i="14"/>
  <c r="Y290" i="14"/>
  <c r="Y288" i="14"/>
  <c r="Y286" i="14"/>
  <c r="W293" i="14"/>
  <c r="W289" i="14"/>
  <c r="W285" i="14"/>
  <c r="W294" i="14"/>
  <c r="W292" i="14"/>
  <c r="W290" i="14"/>
  <c r="W288" i="14"/>
  <c r="W286" i="14"/>
  <c r="W291" i="14"/>
  <c r="W287" i="14"/>
  <c r="T281" i="14"/>
  <c r="T283" i="14"/>
  <c r="T284" i="14"/>
  <c r="T282" i="14"/>
  <c r="Y282" i="14"/>
  <c r="Y284" i="14"/>
  <c r="Y283" i="14"/>
  <c r="Y281" i="14"/>
  <c r="W282" i="14"/>
  <c r="W284" i="14"/>
  <c r="W281" i="14"/>
  <c r="W283" i="14"/>
  <c r="T278" i="14"/>
  <c r="T274" i="14"/>
  <c r="T276" i="14"/>
  <c r="T277" i="14"/>
  <c r="T275" i="14"/>
  <c r="T280" i="14"/>
  <c r="T279" i="14"/>
  <c r="Y274" i="14"/>
  <c r="Y276" i="14"/>
  <c r="Y277" i="14"/>
  <c r="Y278" i="14"/>
  <c r="Y275" i="14"/>
  <c r="Y280" i="14"/>
  <c r="Y279" i="14"/>
  <c r="W274" i="14"/>
  <c r="W276" i="14"/>
  <c r="W277" i="14"/>
  <c r="W278" i="14"/>
  <c r="W279" i="14"/>
  <c r="W280" i="14"/>
  <c r="W275" i="14"/>
  <c r="T269" i="14"/>
  <c r="T267" i="14"/>
  <c r="T265" i="14"/>
  <c r="T263" i="14"/>
  <c r="T261" i="14"/>
  <c r="T259" i="14"/>
  <c r="T257" i="14"/>
  <c r="T273" i="14"/>
  <c r="T272" i="14"/>
  <c r="T270" i="14"/>
  <c r="T268" i="14"/>
  <c r="T266" i="14"/>
  <c r="T264" i="14"/>
  <c r="T262" i="14"/>
  <c r="T260" i="14"/>
  <c r="T258" i="14"/>
  <c r="T271" i="14"/>
  <c r="Y257" i="14"/>
  <c r="Y258" i="14"/>
  <c r="Y270" i="14"/>
  <c r="Y273" i="14"/>
  <c r="Y271" i="14"/>
  <c r="Y272" i="14"/>
  <c r="Y269" i="14"/>
  <c r="Y267" i="14"/>
  <c r="Y265" i="14"/>
  <c r="Y263" i="14"/>
  <c r="Y261" i="14"/>
  <c r="Y259" i="14"/>
  <c r="Y268" i="14"/>
  <c r="Y266" i="14"/>
  <c r="Y264" i="14"/>
  <c r="Y262" i="14"/>
  <c r="Y260" i="14"/>
  <c r="W257" i="14"/>
  <c r="W258" i="14"/>
  <c r="W270" i="14"/>
  <c r="W273" i="14"/>
  <c r="W268" i="14"/>
  <c r="W266" i="14"/>
  <c r="W264" i="14"/>
  <c r="W262" i="14"/>
  <c r="W260" i="14"/>
  <c r="W269" i="14"/>
  <c r="W267" i="14"/>
  <c r="W265" i="14"/>
  <c r="W263" i="14"/>
  <c r="W261" i="14"/>
  <c r="W259" i="14"/>
  <c r="W272" i="14"/>
  <c r="W271" i="14"/>
  <c r="T255" i="14"/>
  <c r="T254" i="14"/>
  <c r="T253" i="14"/>
  <c r="T256" i="14"/>
  <c r="Y255" i="14"/>
  <c r="Y253" i="14"/>
  <c r="Y254" i="14"/>
  <c r="Y256" i="14"/>
  <c r="W254" i="14"/>
  <c r="W255" i="14"/>
  <c r="W253" i="14"/>
  <c r="W256" i="14"/>
  <c r="T252" i="14"/>
  <c r="T250" i="14"/>
  <c r="T248" i="14"/>
  <c r="T246" i="14"/>
  <c r="T247" i="14"/>
  <c r="T251" i="14"/>
  <c r="T249" i="14"/>
  <c r="Y251" i="14"/>
  <c r="Y250" i="14"/>
  <c r="Y248" i="14"/>
  <c r="Y249" i="14"/>
  <c r="Y247" i="14"/>
  <c r="Y246" i="14"/>
  <c r="Y252" i="14"/>
  <c r="W251" i="14"/>
  <c r="W249" i="14"/>
  <c r="W247" i="14"/>
  <c r="W252" i="14"/>
  <c r="W250" i="14"/>
  <c r="W248" i="14"/>
  <c r="W246" i="14"/>
  <c r="T238" i="14"/>
  <c r="T243" i="14"/>
  <c r="T241" i="14"/>
  <c r="T239" i="14"/>
  <c r="T242" i="14"/>
  <c r="T240" i="14"/>
  <c r="T245" i="14"/>
  <c r="T244" i="14"/>
  <c r="Y238" i="14"/>
  <c r="Y244" i="14"/>
  <c r="Y239" i="14"/>
  <c r="Y242" i="14"/>
  <c r="Y240" i="14"/>
  <c r="Y245" i="14"/>
  <c r="Y243" i="14"/>
  <c r="Y241" i="14"/>
  <c r="W238" i="14"/>
  <c r="W242" i="14"/>
  <c r="W240" i="14"/>
  <c r="W245" i="14"/>
  <c r="W241" i="14"/>
  <c r="W239" i="14"/>
  <c r="W243" i="14"/>
  <c r="W244" i="14"/>
  <c r="T237" i="14"/>
  <c r="T234" i="14"/>
  <c r="T235" i="14"/>
  <c r="T233" i="14"/>
  <c r="T236" i="14"/>
  <c r="T232" i="14"/>
  <c r="Y232" i="14"/>
  <c r="Y234" i="14"/>
  <c r="Y237" i="14"/>
  <c r="Y233" i="14"/>
  <c r="Y236" i="14"/>
  <c r="Y235" i="14"/>
  <c r="W232" i="14"/>
  <c r="W237" i="14"/>
  <c r="W234" i="14"/>
  <c r="W236" i="14"/>
  <c r="W235" i="14"/>
  <c r="W233" i="14"/>
  <c r="T231" i="14"/>
  <c r="T229" i="14"/>
  <c r="T227" i="14"/>
  <c r="T225" i="14"/>
  <c r="T230" i="14"/>
  <c r="T228" i="14"/>
  <c r="T226" i="14"/>
  <c r="Y225" i="14"/>
  <c r="Y226" i="14"/>
  <c r="Y227" i="14"/>
  <c r="Y228" i="14"/>
  <c r="Y229" i="14"/>
  <c r="Y230" i="14"/>
  <c r="Y231" i="14"/>
  <c r="W226" i="14"/>
  <c r="W230" i="14"/>
  <c r="W225" i="14"/>
  <c r="W227" i="14"/>
  <c r="W228" i="14"/>
  <c r="W229" i="14"/>
  <c r="W231" i="14"/>
  <c r="T222" i="14"/>
  <c r="T224" i="14"/>
  <c r="T221" i="14"/>
  <c r="T220" i="14"/>
  <c r="T218" i="14"/>
  <c r="T223" i="14"/>
  <c r="T219" i="14"/>
  <c r="Y222" i="14"/>
  <c r="Y223" i="14"/>
  <c r="Y224" i="14"/>
  <c r="Y218" i="14"/>
  <c r="Y219" i="14"/>
  <c r="Y221" i="14"/>
  <c r="Y220" i="14"/>
  <c r="W220" i="14"/>
  <c r="W221" i="14"/>
  <c r="W222" i="14"/>
  <c r="W219" i="14"/>
  <c r="W224" i="14"/>
  <c r="W218" i="14"/>
  <c r="W223" i="14"/>
  <c r="T216" i="14"/>
  <c r="T215" i="14"/>
  <c r="T217" i="14"/>
  <c r="Y215" i="14"/>
  <c r="Y217" i="14"/>
  <c r="Y216" i="14"/>
  <c r="W217" i="14"/>
  <c r="W215" i="14"/>
  <c r="W216" i="14"/>
  <c r="T211" i="14"/>
  <c r="T213" i="14"/>
  <c r="T212" i="14"/>
  <c r="T214" i="14"/>
  <c r="Y213" i="14"/>
  <c r="Y211" i="14"/>
  <c r="Y212" i="14"/>
  <c r="Y214" i="14"/>
  <c r="W213" i="14"/>
  <c r="W214" i="14"/>
  <c r="W212" i="14"/>
  <c r="W211" i="14"/>
  <c r="W208" i="14"/>
  <c r="W209" i="14"/>
  <c r="T210" i="14"/>
  <c r="T208" i="14"/>
  <c r="T209" i="14"/>
  <c r="Y208" i="14"/>
  <c r="Y209" i="14"/>
  <c r="Y210" i="14"/>
  <c r="W210" i="14"/>
  <c r="T206" i="14"/>
  <c r="T205" i="14"/>
  <c r="T207" i="14"/>
  <c r="T204" i="14"/>
  <c r="Y205" i="14"/>
  <c r="Y207" i="14"/>
  <c r="Y206" i="14"/>
  <c r="Y204" i="14"/>
  <c r="W207" i="14"/>
  <c r="W205" i="14"/>
  <c r="W204" i="14"/>
  <c r="W206" i="14"/>
  <c r="T203" i="14"/>
  <c r="T199" i="14"/>
  <c r="T200" i="14"/>
  <c r="T197" i="14"/>
  <c r="T201" i="14"/>
  <c r="T202" i="14"/>
  <c r="T198" i="14"/>
  <c r="Y203" i="14"/>
  <c r="Y202" i="14"/>
  <c r="Y200" i="14"/>
  <c r="Y198" i="14"/>
  <c r="Y201" i="14"/>
  <c r="Y199" i="14"/>
  <c r="Y197" i="14"/>
  <c r="W203" i="14"/>
  <c r="W200" i="14"/>
  <c r="W198" i="14"/>
  <c r="W202" i="14"/>
  <c r="W201" i="14"/>
  <c r="W199" i="14"/>
  <c r="W197" i="14"/>
  <c r="T191" i="14"/>
  <c r="T194" i="14"/>
  <c r="T192" i="14"/>
  <c r="T196" i="14"/>
  <c r="T195" i="14"/>
  <c r="T193" i="14"/>
  <c r="T190" i="14"/>
  <c r="Y190" i="14"/>
  <c r="Y192" i="14"/>
  <c r="Y194" i="14"/>
  <c r="Y196" i="14"/>
  <c r="Y191" i="14"/>
  <c r="Y193" i="14"/>
  <c r="Y195" i="14"/>
  <c r="W190" i="14"/>
  <c r="W192" i="14"/>
  <c r="W194" i="14"/>
  <c r="W196" i="14"/>
  <c r="W195" i="14"/>
  <c r="W193" i="14"/>
  <c r="W191" i="14"/>
  <c r="T183" i="14"/>
  <c r="T188" i="14"/>
  <c r="T186" i="14"/>
  <c r="T189" i="14"/>
  <c r="T187" i="14"/>
  <c r="T184" i="14"/>
  <c r="T185" i="14"/>
  <c r="Y183" i="14"/>
  <c r="Y184" i="14"/>
  <c r="Y186" i="14"/>
  <c r="Y188" i="14"/>
  <c r="Y185" i="14"/>
  <c r="Y187" i="14"/>
  <c r="Y189" i="14"/>
  <c r="W183" i="14"/>
  <c r="W184" i="14"/>
  <c r="W186" i="14"/>
  <c r="W188" i="14"/>
  <c r="W185" i="14"/>
  <c r="W187" i="14"/>
  <c r="W189" i="14"/>
  <c r="T179" i="14"/>
  <c r="T178" i="14"/>
  <c r="T176" i="14"/>
  <c r="T177" i="14"/>
  <c r="T181" i="14"/>
  <c r="T182" i="14"/>
  <c r="T180" i="14"/>
  <c r="Y181" i="14"/>
  <c r="Y180" i="14"/>
  <c r="Y182" i="14"/>
  <c r="Y179" i="14"/>
  <c r="Y178" i="14"/>
  <c r="Y176" i="14"/>
  <c r="Y177" i="14"/>
  <c r="W182" i="14"/>
  <c r="W181" i="14"/>
  <c r="W176" i="14"/>
  <c r="W180" i="14"/>
  <c r="W177" i="14"/>
  <c r="W179" i="14"/>
  <c r="W178" i="14"/>
  <c r="T174" i="14"/>
  <c r="T172" i="14"/>
  <c r="T170" i="14"/>
  <c r="T175" i="14"/>
  <c r="T173" i="14"/>
  <c r="T171" i="14"/>
  <c r="T169" i="14"/>
  <c r="Y174" i="14"/>
  <c r="Y172" i="14"/>
  <c r="Y170" i="14"/>
  <c r="Y175" i="14"/>
  <c r="Y173" i="14"/>
  <c r="Y171" i="14"/>
  <c r="Y169" i="14"/>
  <c r="W174" i="14"/>
  <c r="W172" i="14"/>
  <c r="W170" i="14"/>
  <c r="W175" i="14"/>
  <c r="W173" i="14"/>
  <c r="W171" i="14"/>
  <c r="W169" i="14"/>
  <c r="T162" i="14"/>
  <c r="T164" i="14"/>
  <c r="T166" i="14"/>
  <c r="T168" i="14"/>
  <c r="T167" i="14"/>
  <c r="T165" i="14"/>
  <c r="T163" i="14"/>
  <c r="Y163" i="14"/>
  <c r="Y165" i="14"/>
  <c r="Y167" i="14"/>
  <c r="Y168" i="14"/>
  <c r="Y166" i="14"/>
  <c r="Y164" i="14"/>
  <c r="Y162" i="14"/>
  <c r="W163" i="14"/>
  <c r="W165" i="14"/>
  <c r="W167" i="14"/>
  <c r="W168" i="14"/>
  <c r="W166" i="14"/>
  <c r="W164" i="14"/>
  <c r="W162" i="14"/>
  <c r="T161" i="14"/>
  <c r="T159" i="14"/>
  <c r="T160" i="14"/>
  <c r="Y160" i="14"/>
  <c r="Y159" i="14"/>
  <c r="Y161" i="14"/>
  <c r="W160" i="14"/>
  <c r="W161" i="14"/>
  <c r="W159" i="14"/>
  <c r="T155" i="14"/>
  <c r="T157" i="14"/>
  <c r="T158" i="14"/>
  <c r="T156" i="14"/>
  <c r="Y156" i="14"/>
  <c r="Y158" i="14"/>
  <c r="Y157" i="14"/>
  <c r="Y155" i="14"/>
  <c r="W156" i="14"/>
  <c r="W158" i="14"/>
  <c r="W157" i="14"/>
  <c r="W155" i="14"/>
  <c r="T152" i="14"/>
  <c r="T150" i="14"/>
  <c r="T148" i="14"/>
  <c r="T153" i="14"/>
  <c r="T151" i="14"/>
  <c r="T149" i="14"/>
  <c r="T154" i="14"/>
  <c r="Y153" i="14"/>
  <c r="Y154" i="14"/>
  <c r="Y151" i="14"/>
  <c r="Y149" i="14"/>
  <c r="Y152" i="14"/>
  <c r="Y150" i="14"/>
  <c r="Y148" i="14"/>
  <c r="W153" i="14"/>
  <c r="W154" i="14"/>
  <c r="W151" i="14"/>
  <c r="W149" i="14"/>
  <c r="W152" i="14"/>
  <c r="W150" i="14"/>
  <c r="W148" i="14"/>
  <c r="T144" i="14"/>
  <c r="T145" i="14"/>
  <c r="T147" i="14"/>
  <c r="T146" i="14"/>
  <c r="Y144" i="14"/>
  <c r="Y147" i="14"/>
  <c r="Y146" i="14"/>
  <c r="Y145" i="14"/>
  <c r="W144" i="14"/>
  <c r="W146" i="14"/>
  <c r="W147" i="14"/>
  <c r="W145" i="14"/>
  <c r="T142" i="14"/>
  <c r="T143" i="14"/>
  <c r="Y142" i="14"/>
  <c r="Y143" i="14"/>
  <c r="W142" i="14"/>
  <c r="W143" i="14"/>
  <c r="T140" i="14"/>
  <c r="T141" i="14"/>
  <c r="Y140" i="14"/>
  <c r="Y141" i="14"/>
  <c r="W140" i="14"/>
  <c r="W141" i="14"/>
  <c r="T136" i="14"/>
  <c r="T139" i="14"/>
  <c r="T138" i="14"/>
  <c r="T137" i="14"/>
  <c r="Y136" i="14"/>
  <c r="Y137" i="14"/>
  <c r="Y138" i="14"/>
  <c r="Y139" i="14"/>
  <c r="W136" i="14"/>
  <c r="W139" i="14"/>
  <c r="W138" i="14"/>
  <c r="W137" i="14"/>
  <c r="T133" i="14"/>
  <c r="T134" i="14"/>
  <c r="T135" i="14"/>
  <c r="W133" i="14"/>
  <c r="W134" i="14"/>
  <c r="W135" i="14"/>
  <c r="Y133" i="14"/>
  <c r="Y134" i="14"/>
  <c r="Y135" i="14"/>
  <c r="T130" i="14"/>
  <c r="T131" i="14"/>
  <c r="T129" i="14"/>
  <c r="T132" i="14"/>
  <c r="Y129" i="14"/>
  <c r="Y130" i="14"/>
  <c r="Y131" i="14"/>
  <c r="Y132" i="14"/>
  <c r="W129" i="14"/>
  <c r="W130" i="14"/>
  <c r="W131" i="14"/>
  <c r="W132" i="14"/>
  <c r="R127" i="14"/>
  <c r="R128" i="14"/>
  <c r="U128" i="14" l="1"/>
  <c r="Z128" i="14"/>
  <c r="U127" i="14"/>
  <c r="Z127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Z93" i="14"/>
  <c r="Z88" i="14"/>
  <c r="U125" i="14"/>
  <c r="U77" i="14"/>
  <c r="U117" i="14"/>
  <c r="U113" i="14"/>
  <c r="U111" i="14"/>
  <c r="U110" i="14"/>
  <c r="Z109" i="14"/>
  <c r="U85" i="14"/>
  <c r="U81" i="14"/>
  <c r="U79" i="14"/>
  <c r="U78" i="14"/>
  <c r="Z77" i="14"/>
  <c r="U121" i="14"/>
  <c r="U119" i="14"/>
  <c r="U118" i="14"/>
  <c r="Z117" i="14"/>
  <c r="U105" i="14"/>
  <c r="U103" i="14"/>
  <c r="U102" i="14"/>
  <c r="Z101" i="14"/>
  <c r="U89" i="14"/>
  <c r="U87" i="14"/>
  <c r="U86" i="14"/>
  <c r="Z85" i="14"/>
  <c r="U69" i="14"/>
  <c r="U126" i="14"/>
  <c r="Z125" i="14"/>
  <c r="U123" i="14"/>
  <c r="U122" i="14"/>
  <c r="Z121" i="14"/>
  <c r="U115" i="14"/>
  <c r="U114" i="14"/>
  <c r="Z113" i="14"/>
  <c r="U107" i="14"/>
  <c r="U106" i="14"/>
  <c r="Z105" i="14"/>
  <c r="U99" i="14"/>
  <c r="U98" i="14"/>
  <c r="Z97" i="14"/>
  <c r="U91" i="14"/>
  <c r="U90" i="14"/>
  <c r="Z89" i="14"/>
  <c r="U83" i="14"/>
  <c r="U82" i="14"/>
  <c r="Z81" i="14"/>
  <c r="U73" i="14"/>
  <c r="U72" i="14"/>
  <c r="Z71" i="14"/>
  <c r="U71" i="14"/>
  <c r="Z70" i="14"/>
  <c r="U70" i="14"/>
  <c r="U124" i="14"/>
  <c r="Z123" i="14"/>
  <c r="U120" i="14"/>
  <c r="Z119" i="14"/>
  <c r="U116" i="14"/>
  <c r="Z115" i="14"/>
  <c r="U112" i="14"/>
  <c r="Z111" i="14"/>
  <c r="U108" i="14"/>
  <c r="Z107" i="14"/>
  <c r="U104" i="14"/>
  <c r="Z103" i="14"/>
  <c r="U100" i="14"/>
  <c r="Z99" i="14"/>
  <c r="U96" i="14"/>
  <c r="Z95" i="14"/>
  <c r="U92" i="14"/>
  <c r="Z91" i="14"/>
  <c r="U88" i="14"/>
  <c r="Z87" i="14"/>
  <c r="U84" i="14"/>
  <c r="Z83" i="14"/>
  <c r="U80" i="14"/>
  <c r="Z79" i="14"/>
  <c r="U76" i="14"/>
  <c r="Z75" i="14"/>
  <c r="U75" i="14"/>
  <c r="Z74" i="14"/>
  <c r="U74" i="14"/>
  <c r="Z73" i="14"/>
  <c r="Z126" i="14"/>
  <c r="Z124" i="14"/>
  <c r="Z122" i="14"/>
  <c r="Z120" i="14"/>
  <c r="Z118" i="14"/>
  <c r="Z116" i="14"/>
  <c r="Z114" i="14"/>
  <c r="Z112" i="14"/>
  <c r="Z110" i="14"/>
  <c r="Z108" i="14"/>
  <c r="Z106" i="14"/>
  <c r="Z104" i="14"/>
  <c r="Z102" i="14"/>
  <c r="Z100" i="14"/>
  <c r="Z98" i="14"/>
  <c r="Z96" i="14"/>
  <c r="Z94" i="14"/>
  <c r="Z92" i="14"/>
  <c r="Z90" i="14"/>
  <c r="Z86" i="14"/>
  <c r="Z84" i="14"/>
  <c r="Z82" i="14"/>
  <c r="Z80" i="14"/>
  <c r="Z78" i="14"/>
  <c r="Z76" i="14"/>
  <c r="Z72" i="14"/>
  <c r="Z69" i="14"/>
  <c r="W128" i="14" l="1"/>
  <c r="W127" i="14"/>
  <c r="Y126" i="14"/>
  <c r="Y128" i="14"/>
  <c r="Y127" i="14"/>
  <c r="T126" i="14"/>
  <c r="T128" i="14"/>
  <c r="T127" i="14"/>
  <c r="W110" i="14"/>
  <c r="W106" i="14"/>
  <c r="W102" i="14"/>
  <c r="W103" i="14"/>
  <c r="W120" i="14"/>
  <c r="W108" i="14"/>
  <c r="W104" i="14"/>
  <c r="W107" i="14"/>
  <c r="W114" i="14"/>
  <c r="W118" i="14"/>
  <c r="W122" i="14"/>
  <c r="W126" i="14"/>
  <c r="W100" i="14"/>
  <c r="W111" i="14"/>
  <c r="W116" i="14"/>
  <c r="W124" i="14"/>
  <c r="W112" i="14"/>
  <c r="W123" i="14"/>
  <c r="W119" i="14"/>
  <c r="W115" i="14"/>
  <c r="W109" i="14"/>
  <c r="W101" i="14"/>
  <c r="W125" i="14"/>
  <c r="W121" i="14"/>
  <c r="W117" i="14"/>
  <c r="W113" i="14"/>
  <c r="W105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<sst xmlns="http://schemas.openxmlformats.org/spreadsheetml/2006/main" count="2894" uniqueCount="342">
  <si>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</si>
  <si>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</si>
  <si>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</si>
  <si>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</si>
  <si>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</si>
  <si>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</si>
  <si>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</si>
  <si>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</si>
  <si>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</si>
  <si>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</si>
  <si>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</si>
  <si>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</si>
  <si>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</si>
  <si>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</si>
  <si>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</si>
  <si>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</si>
  <si>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</si>
  <si>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</si>
  <si>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</si>
  <si>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</si>
  <si>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</si>
  <si>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</si>
  <si>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</si>
  <si>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</si>
  <si>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</si>
  <si>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</si>
  <si>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</si>
  <si>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</si>
  <si>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</si>
  <si>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</si>
  <si>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</si>
  <si>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</si>
  <si>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</si>
  <si>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</si>
  <si>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</si>
  <si>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</si>
  <si>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</si>
  <si>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</si>
  <si>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</si>
  <si>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</si>
  <si>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</si>
  <si>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</si>
  <si>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</si>
  <si>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</si>
  <si>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</si>
  <si>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Indicador de Sentimento Económico</t>
  </si>
  <si>
    <t>CE</t>
  </si>
  <si>
    <t>tvh</t>
  </si>
  <si>
    <t>Indicador de Expectativa de Emprego</t>
  </si>
  <si>
    <t>Carteira Encomendas Externas (Indústria Transformadora)</t>
  </si>
  <si>
    <t>INE</t>
  </si>
  <si>
    <t>tvh (sre/mm3m)</t>
  </si>
  <si>
    <t>tvh (vcs)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</si>
  <si>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</si>
  <si>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</si>
  <si>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</si>
  <si>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</si>
  <si>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</si>
  <si>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</si>
  <si>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</si>
  <si>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</si>
  <si>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</si>
  <si>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</si>
  <si>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</si>
  <si>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</si>
  <si>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</si>
  <si>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</si>
  <si>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</si>
  <si>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</si>
  <si>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</si>
  <si>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</si>
  <si>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total electricidade</t>
  </si>
  <si>
    <t>REN</t>
  </si>
  <si>
    <t>GWH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</si>
  <si>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</si>
  <si>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</si>
  <si>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</si>
  <si>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</si>
  <si>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</si>
  <si>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</si>
  <si>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</si>
  <si>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</si>
  <si>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</si>
  <si>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</si>
  <si>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</si>
  <si>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</si>
  <si>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</si>
  <si>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</si>
  <si>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</si>
  <si>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</si>
  <si>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REN - Redes Energéticas Nacionais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</si>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</sst>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595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20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20" xfId="0" applyNumberFormat="1" applyFont="1" applyFill="1" applyBorder="1" applyAlignment="1">
      <alignment horizontal="center"/>
    </xf>
    <xf numFmtId="0" fontId="3" fillId="0" borderId="20" xfId="0" applyFont="1" applyBorder="1"/>
    <xf numFmtId="0" fontId="24" fillId="9" borderId="21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2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40" xfId="0" applyFont="1" applyFill="1" applyBorder="1" applyAlignment="1">
      <alignment horizontal="center" vertical="center" wrapText="1"/>
    </xf>
    <xf numFmtId="0" fontId="38" fillId="9" borderId="45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1" xfId="0" applyFont="1" applyFill="1" applyBorder="1" applyAlignment="1">
      <alignment horizontal="center" vertical="center" wrapText="1"/>
    </xf>
    <xf numFmtId="0" fontId="38" fillId="9" borderId="53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5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right" indent="2"/>
    </xf>
    <xf numFmtId="0" fontId="6" fillId="0" borderId="63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1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1" xfId="4" applyNumberFormat="1" applyFont="1" applyFill="1" applyBorder="1" applyAlignment="1">
      <alignment horizontal="right" indent="2"/>
    </xf>
    <xf numFmtId="0" fontId="0" fillId="0" borderId="62" xfId="0" applyFont="1" applyFill="1" applyBorder="1" applyAlignment="1">
      <alignment horizontal="right" indent="2"/>
    </xf>
    <xf numFmtId="0" fontId="0" fillId="0" borderId="63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right" indent="2"/>
    </xf>
    <xf numFmtId="0" fontId="6" fillId="0" borderId="63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1" xfId="4" applyNumberFormat="1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0" fontId="6" fillId="3" borderId="6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50" fillId="0" borderId="0" xfId="0" applyNumberFormat="1" applyFont="1" applyBorder="1" applyAlignment="1">
      <alignment horizontal="right" vertical="center"/>
    </xf>
    <xf numFmtId="0" fontId="53" fillId="0" borderId="19" xfId="0" applyFont="1" applyFill="1" applyBorder="1" applyAlignment="1">
      <alignment horizontal="left" vertical="center" wrapText="1" indent="2"/>
    </xf>
    <xf numFmtId="0" fontId="53" fillId="0" borderId="19" xfId="0" applyFont="1" applyFill="1" applyBorder="1" applyAlignment="1">
      <alignment horizontal="right" vertical="center" wrapText="1" indent="1"/>
    </xf>
    <xf numFmtId="0" fontId="53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5" fillId="14" borderId="71" xfId="0" quotePrefix="1" applyNumberFormat="1" applyFont="1" applyFill="1" applyBorder="1" applyAlignment="1">
      <alignment horizontal="center" vertical="center" wrapText="1"/>
    </xf>
    <xf numFmtId="167" fontId="55" fillId="14" borderId="4" xfId="0" quotePrefix="1" applyNumberFormat="1" applyFont="1" applyFill="1" applyBorder="1" applyAlignment="1">
      <alignment horizontal="center" vertical="center" wrapText="1"/>
    </xf>
    <xf numFmtId="167" fontId="55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5" fillId="14" borderId="74" xfId="0" quotePrefix="1" applyNumberFormat="1" applyFont="1" applyFill="1" applyBorder="1" applyAlignment="1">
      <alignment horizontal="center" vertical="center" wrapText="1"/>
    </xf>
    <xf numFmtId="167" fontId="55" fillId="14" borderId="1" xfId="0" quotePrefix="1" applyNumberFormat="1" applyFont="1" applyFill="1" applyBorder="1" applyAlignment="1">
      <alignment horizontal="center" vertical="center" wrapText="1"/>
    </xf>
    <xf numFmtId="167" fontId="56" fillId="14" borderId="75" xfId="5" applyNumberFormat="1" applyFont="1" applyFill="1" applyBorder="1" applyAlignment="1">
      <alignment horizontal="center" vertical="center" wrapText="1"/>
    </xf>
    <xf numFmtId="167" fontId="56" fillId="14" borderId="76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2" fillId="0" borderId="0" xfId="0" applyNumberFormat="1" applyFont="1" applyBorder="1" applyAlignment="1">
      <alignment horizontal="right" wrapText="1" indent="2"/>
    </xf>
    <xf numFmtId="165" fontId="51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1" fillId="0" borderId="0" xfId="0" applyNumberFormat="1" applyFont="1" applyFill="1" applyBorder="1" applyAlignment="1">
      <alignment horizontal="right" wrapText="1" indent="2"/>
    </xf>
    <xf numFmtId="165" fontId="53" fillId="0" borderId="19" xfId="0" applyNumberFormat="1" applyFont="1" applyBorder="1" applyAlignment="1">
      <alignment horizontal="right" wrapText="1" indent="2"/>
    </xf>
    <xf numFmtId="165" fontId="53" fillId="0" borderId="0" xfId="0" applyNumberFormat="1" applyFont="1" applyAlignment="1">
      <alignment horizontal="right" wrapText="1" indent="2"/>
    </xf>
    <xf numFmtId="0" fontId="53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4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8" fillId="0" borderId="13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5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6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5" xfId="0" applyNumberFormat="1" applyFont="1" applyBorder="1" applyAlignment="1">
      <alignment horizontal="right" indent="1"/>
    </xf>
    <xf numFmtId="165" fontId="48" fillId="0" borderId="16" xfId="0" applyNumberFormat="1" applyFont="1" applyBorder="1" applyAlignment="1">
      <alignment horizontal="right" indent="1"/>
    </xf>
    <xf numFmtId="165" fontId="48" fillId="0" borderId="68" xfId="0" applyNumberFormat="1" applyFont="1" applyBorder="1" applyAlignment="1">
      <alignment horizontal="right" indent="1"/>
    </xf>
    <xf numFmtId="169" fontId="46" fillId="0" borderId="66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7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8" fontId="48" fillId="0" borderId="18" xfId="0" applyNumberFormat="1" applyFont="1" applyBorder="1" applyAlignment="1">
      <alignment horizontal="right" indent="1"/>
    </xf>
    <xf numFmtId="168" fontId="48" fillId="0" borderId="69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13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4" xfId="0" applyNumberFormat="1" applyFont="1" applyBorder="1" applyAlignment="1">
      <alignment horizontal="right" indent="1"/>
    </xf>
    <xf numFmtId="168" fontId="49" fillId="0" borderId="13" xfId="0" applyNumberFormat="1" applyFont="1" applyBorder="1" applyAlignment="1">
      <alignment horizontal="right" indent="1"/>
    </xf>
    <xf numFmtId="168" fontId="49" fillId="0" borderId="4" xfId="0" applyNumberFormat="1" applyFont="1" applyBorder="1" applyAlignment="1">
      <alignment horizontal="right" indent="1"/>
    </xf>
    <xf numFmtId="168" fontId="49" fillId="0" borderId="67" xfId="0" applyNumberFormat="1" applyFont="1" applyBorder="1" applyAlignment="1">
      <alignment horizontal="right" indent="1"/>
    </xf>
    <xf numFmtId="169" fontId="46" fillId="0" borderId="66" xfId="0" quotePrefix="1" applyNumberFormat="1" applyFont="1" applyBorder="1" applyAlignment="1">
      <alignment horizontal="center" vertical="center"/>
    </xf>
    <xf numFmtId="168" fontId="49" fillId="0" borderId="17" xfId="0" applyNumberFormat="1" applyFont="1" applyBorder="1" applyAlignment="1">
      <alignment horizontal="right" indent="1"/>
    </xf>
    <xf numFmtId="168" fontId="49" fillId="0" borderId="1" xfId="0" applyNumberFormat="1" applyFont="1" applyBorder="1" applyAlignment="1">
      <alignment horizontal="right" indent="1"/>
    </xf>
    <xf numFmtId="168" fontId="49" fillId="0" borderId="69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7"/>
    </xf>
    <xf numFmtId="0" fontId="0" fillId="0" borderId="65" xfId="0" applyBorder="1"/>
    <xf numFmtId="169" fontId="48" fillId="0" borderId="13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5" xfId="0" applyNumberFormat="1" applyFont="1" applyBorder="1" applyAlignment="1">
      <alignment horizontal="right" indent="1"/>
    </xf>
    <xf numFmtId="169" fontId="48" fillId="0" borderId="16" xfId="0" applyNumberFormat="1" applyFont="1" applyBorder="1" applyAlignment="1">
      <alignment horizontal="right" indent="1"/>
    </xf>
    <xf numFmtId="169" fontId="48" fillId="0" borderId="68" xfId="0" applyNumberFormat="1" applyFont="1" applyBorder="1" applyAlignment="1">
      <alignment horizontal="right" indent="1"/>
    </xf>
    <xf numFmtId="0" fontId="0" fillId="0" borderId="65" xfId="0" applyBorder="1" applyAlignment="1">
      <alignment horizontal="left" indent="5"/>
    </xf>
    <xf numFmtId="0" fontId="0" fillId="0" borderId="4" xfId="0" applyBorder="1"/>
    <xf numFmtId="169" fontId="47" fillId="0" borderId="65" xfId="0" applyNumberFormat="1" applyFont="1" applyBorder="1" applyAlignment="1">
      <alignment horizontal="left" indent="7"/>
    </xf>
    <xf numFmtId="168" fontId="48" fillId="0" borderId="15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168" fontId="48" fillId="0" borderId="16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7"/>
    </xf>
    <xf numFmtId="168" fontId="48" fillId="0" borderId="17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6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5" xfId="4" applyNumberFormat="1" applyFont="1" applyBorder="1" applyAlignment="1">
      <alignment horizontal="right" indent="1"/>
    </xf>
    <xf numFmtId="3" fontId="48" fillId="0" borderId="16" xfId="4" applyNumberFormat="1" applyFont="1" applyBorder="1" applyAlignment="1">
      <alignment horizontal="right" indent="1"/>
    </xf>
    <xf numFmtId="3" fontId="48" fillId="0" borderId="68" xfId="4" applyNumberFormat="1" applyFont="1" applyBorder="1" applyAlignment="1">
      <alignment horizontal="right" indent="1"/>
    </xf>
    <xf numFmtId="168" fontId="48" fillId="0" borderId="18" xfId="4" applyNumberFormat="1" applyFont="1" applyBorder="1" applyAlignment="1">
      <alignment horizontal="right" indent="1"/>
    </xf>
    <xf numFmtId="168" fontId="48" fillId="0" borderId="69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5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5" xfId="0" applyNumberFormat="1" applyFont="1" applyBorder="1" applyAlignment="1">
      <alignment horizontal="right" indent="1"/>
    </xf>
    <xf numFmtId="3" fontId="48" fillId="0" borderId="16" xfId="0" applyNumberFormat="1" applyFont="1" applyBorder="1" applyAlignment="1">
      <alignment horizontal="right" indent="1"/>
    </xf>
    <xf numFmtId="3" fontId="48" fillId="0" borderId="68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64" xfId="0" applyBorder="1"/>
    <xf numFmtId="0" fontId="0" fillId="0" borderId="14" xfId="0" applyBorder="1"/>
    <xf numFmtId="0" fontId="0" fillId="0" borderId="67" xfId="0" applyBorder="1"/>
    <xf numFmtId="1" fontId="47" fillId="0" borderId="65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68" fontId="47" fillId="0" borderId="66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wrapText="1" indent="2"/>
    </xf>
    <xf numFmtId="169" fontId="46" fillId="0" borderId="65" xfId="0" applyNumberFormat="1" applyFont="1" applyBorder="1" applyAlignment="1">
      <alignment horizontal="left" wrapText="1" indent="7"/>
    </xf>
    <xf numFmtId="169" fontId="48" fillId="0" borderId="17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6" xfId="0" applyNumberFormat="1" applyFont="1" applyBorder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68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5"/>
    </xf>
    <xf numFmtId="169" fontId="46" fillId="0" borderId="65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6" xfId="0" quotePrefix="1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6" xfId="0" quotePrefix="1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6" xfId="0" quotePrefix="1" applyNumberFormat="1" applyFont="1" applyBorder="1" applyAlignment="1">
      <alignment horizontal="right" indent="1"/>
    </xf>
    <xf numFmtId="3" fontId="46" fillId="0" borderId="15" xfId="0" applyNumberFormat="1" applyFont="1" applyBorder="1" applyAlignment="1">
      <alignment horizontal="right" indent="1"/>
    </xf>
    <xf numFmtId="3" fontId="46" fillId="0" borderId="68" xfId="0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6" xfId="0" quotePrefix="1" applyNumberFormat="1" applyFont="1" applyBorder="1" applyAlignment="1">
      <alignment horizontal="right" indent="1"/>
    </xf>
    <xf numFmtId="168" fontId="46" fillId="0" borderId="15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8" xfId="0" quotePrefix="1" applyNumberFormat="1" applyFont="1" applyBorder="1" applyAlignment="1">
      <alignment horizontal="right" indent="1"/>
    </xf>
    <xf numFmtId="168" fontId="46" fillId="0" borderId="17" xfId="4" applyNumberFormat="1" applyFont="1" applyBorder="1" applyAlignment="1">
      <alignment horizontal="right" indent="1"/>
    </xf>
    <xf numFmtId="168" fontId="46" fillId="0" borderId="69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5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8" fillId="15" borderId="82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1" xfId="4" applyNumberFormat="1" applyFont="1" applyBorder="1" applyAlignment="1">
      <alignment horizontal="right" indent="2"/>
    </xf>
    <xf numFmtId="168" fontId="1" fillId="0" borderId="61" xfId="4" applyNumberFormat="1" applyFont="1" applyFill="1" applyBorder="1" applyAlignment="1">
      <alignment horizontal="right" indent="2"/>
    </xf>
    <xf numFmtId="168" fontId="1" fillId="3" borderId="61" xfId="4" applyNumberFormat="1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7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2" fillId="0" borderId="0" xfId="0" applyNumberFormat="1" applyFont="1" applyFill="1" applyBorder="1" applyAlignment="1">
      <alignment horizontal="right" wrapText="1" indent="2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167" fontId="56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169" fontId="17" fillId="15" borderId="87" xfId="0" applyNumberFormat="1" applyFont="1" applyFill="1" applyBorder="1" applyAlignment="1">
      <alignment vertical="center"/>
    </xf>
    <xf numFmtId="169" fontId="17" fillId="15" borderId="88" xfId="0" applyNumberFormat="1" applyFont="1" applyFill="1" applyBorder="1" applyAlignment="1">
      <alignment vertical="center"/>
    </xf>
    <xf numFmtId="169" fontId="17" fillId="15" borderId="89" xfId="0" applyNumberFormat="1" applyFont="1" applyFill="1" applyBorder="1" applyAlignment="1">
      <alignment vertical="center"/>
    </xf>
    <xf numFmtId="169" fontId="17" fillId="15" borderId="90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3" fillId="3" borderId="0" xfId="0" applyFont="1" applyFill="1"/>
    <xf numFmtId="0" fontId="53" fillId="0" borderId="0" xfId="0" applyFont="1" applyAlignment="1">
      <alignment vertical="top" wrapText="1"/>
    </xf>
    <xf numFmtId="0" fontId="61" fillId="9" borderId="21" xfId="0" applyFont="1" applyFill="1" applyBorder="1" applyAlignment="1">
      <alignment horizontal="center" vertical="center"/>
    </xf>
    <xf numFmtId="0" fontId="53" fillId="0" borderId="0" xfId="0" applyFont="1" applyAlignment="1">
      <alignment horizontal="right" indent="3"/>
    </xf>
    <xf numFmtId="0" fontId="53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19" fillId="9" borderId="30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20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2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2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2" fillId="0" borderId="1" xfId="4" applyFont="1" applyBorder="1" applyAlignment="1">
      <alignment horizontal="left" vertical="center"/>
    </xf>
    <xf numFmtId="9" fontId="52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92" xfId="0" applyFont="1" applyBorder="1" applyAlignment="1">
      <alignment horizontal="right" indent="2"/>
    </xf>
    <xf numFmtId="0" fontId="3" fillId="0" borderId="92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169" fontId="46" fillId="0" borderId="93" xfId="0" applyNumberFormat="1" applyFont="1" applyBorder="1" applyAlignment="1">
      <alignment horizontal="center" vertical="center"/>
    </xf>
    <xf numFmtId="169" fontId="46" fillId="0" borderId="92" xfId="0" applyNumberFormat="1" applyFont="1" applyBorder="1" applyAlignment="1">
      <alignment horizontal="center" vertical="center"/>
    </xf>
    <xf numFmtId="169" fontId="46" fillId="0" borderId="94" xfId="0" applyNumberFormat="1" applyFont="1" applyBorder="1" applyAlignment="1">
      <alignment horizontal="center" vertical="center"/>
    </xf>
    <xf numFmtId="169" fontId="46" fillId="0" borderId="14" xfId="0" applyNumberFormat="1" applyFont="1" applyBorder="1" applyAlignment="1">
      <alignment horizontal="center" vertical="center"/>
    </xf>
    <xf numFmtId="169" fontId="46" fillId="0" borderId="16" xfId="0" applyNumberFormat="1" applyFont="1" applyBorder="1" applyAlignment="1">
      <alignment horizontal="center" vertical="center"/>
    </xf>
    <xf numFmtId="169" fontId="46" fillId="0" borderId="18" xfId="0" applyNumberFormat="1" applyFont="1" applyBorder="1" applyAlignment="1">
      <alignment horizontal="center" vertical="center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5" xfId="0" applyFont="1" applyFill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6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9" fillId="9" borderId="3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9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167" fontId="19" fillId="9" borderId="29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1" xfId="0" quotePrefix="1" applyNumberFormat="1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6" fillId="14" borderId="9" xfId="5" applyNumberFormat="1" applyFont="1" applyFill="1" applyBorder="1" applyAlignment="1">
      <alignment horizontal="center" vertical="center"/>
    </xf>
    <xf numFmtId="1" fontId="56" fillId="14" borderId="10" xfId="5" applyNumberFormat="1" applyFont="1" applyFill="1" applyBorder="1" applyAlignment="1">
      <alignment horizontal="center" vertical="center"/>
    </xf>
    <xf numFmtId="1" fontId="56" fillId="14" borderId="11" xfId="5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167" fontId="55" fillId="14" borderId="70" xfId="0" quotePrefix="1" applyNumberFormat="1" applyFont="1" applyFill="1" applyBorder="1" applyAlignment="1">
      <alignment horizontal="center" vertical="center" wrapText="1"/>
    </xf>
    <xf numFmtId="167" fontId="55" fillId="14" borderId="72" xfId="0" quotePrefix="1" applyNumberFormat="1" applyFont="1" applyFill="1" applyBorder="1" applyAlignment="1">
      <alignment horizontal="center" vertical="center" wrapText="1"/>
    </xf>
    <xf numFmtId="167" fontId="55" fillId="14" borderId="73" xfId="0" quotePrefix="1" applyNumberFormat="1" applyFont="1" applyFill="1" applyBorder="1" applyAlignment="1">
      <alignment horizontal="center" vertical="center" wrapText="1"/>
    </xf>
    <xf numFmtId="167" fontId="56" fillId="14" borderId="8" xfId="5" applyNumberFormat="1" applyFont="1" applyFill="1" applyBorder="1" applyAlignment="1">
      <alignment horizontal="center" vertical="center"/>
    </xf>
    <xf numFmtId="167" fontId="56" fillId="14" borderId="83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6" fillId="14" borderId="77" xfId="5" applyNumberFormat="1" applyFont="1" applyFill="1" applyBorder="1" applyAlignment="1">
      <alignment horizontal="center" vertical="center"/>
    </xf>
    <xf numFmtId="167" fontId="56" fillId="14" borderId="78" xfId="5" applyNumberFormat="1" applyFont="1" applyFill="1" applyBorder="1" applyAlignment="1">
      <alignment horizontal="center" vertical="center"/>
    </xf>
    <xf numFmtId="167" fontId="56" fillId="14" borderId="79" xfId="5" applyNumberFormat="1" applyFont="1" applyFill="1" applyBorder="1" applyAlignment="1">
      <alignment horizontal="center" vertical="center"/>
    </xf>
    <xf numFmtId="1" fontId="56" fillId="14" borderId="80" xfId="5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3" fillId="0" borderId="81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6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6" xfId="0" applyFont="1" applyFill="1" applyBorder="1" applyAlignment="1">
      <alignment horizontal="center" wrapText="1"/>
    </xf>
    <xf numFmtId="0" fontId="2" fillId="9" borderId="43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40" fillId="9" borderId="47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3" fontId="24" fillId="9" borderId="37" xfId="0" applyNumberFormat="1" applyFont="1" applyFill="1" applyBorder="1" applyAlignment="1">
      <alignment horizontal="center" vertical="center" wrapText="1"/>
    </xf>
    <xf numFmtId="3" fontId="24" fillId="9" borderId="50" xfId="0" applyNumberFormat="1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9" xfId="0" applyFont="1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176" fontId="24" fillId="9" borderId="49" xfId="8" applyNumberFormat="1" applyFont="1" applyFill="1" applyBorder="1" applyAlignment="1">
      <alignment horizontal="center" vertical="center" wrapText="1"/>
    </xf>
    <xf numFmtId="176" fontId="24" fillId="9" borderId="37" xfId="8" applyNumberFormat="1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57" fillId="0" borderId="0" xfId="1" applyFont="1" applyBorder="1" applyAlignment="1" applyProtection="1">
      <alignment horizontal="center" wrapText="1"/>
      <protection hidden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3A8640"/>
      <color rgb="FF1F497D"/>
      <color rgb="FFFBFB97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1388888888888894E-2"/>
          <c:y val="7.1025214264725717E-2"/>
          <c:w val="0.93802777777777779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Semanais'!$Y$9:$Y$488</c:f>
              <c:strCache>
                <c:ptCount val="48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79">
                  <c:v>25-04-2021</c:v>
                </c:pt>
              </c:strCache>
            </c:strRef>
          </c:cat>
          <c:val>
            <c:numRef>
              <c:f>'Indicadores Semanais'!$Z$9:$Z$488</c:f>
              <c:numCache>
                <c:formatCode>0.0</c:formatCode>
                <c:ptCount val="480"/>
                <c:pt idx="0">
                  <c:v>1.6890167573719208</c:v>
                </c:pt>
                <c:pt idx="1">
                  <c:v>0.27888558576760358</c:v>
                </c:pt>
                <c:pt idx="2">
                  <c:v>-2.2243425924155833</c:v>
                </c:pt>
                <c:pt idx="3">
                  <c:v>-1.9523637068677162</c:v>
                </c:pt>
                <c:pt idx="4">
                  <c:v>0.85078909806334124</c:v>
                </c:pt>
                <c:pt idx="5">
                  <c:v>0.16418125645896353</c:v>
                </c:pt>
                <c:pt idx="6">
                  <c:v>-0.71005240756797838</c:v>
                </c:pt>
                <c:pt idx="7">
                  <c:v>9.9453177860122643E-3</c:v>
                </c:pt>
                <c:pt idx="8">
                  <c:v>2.0641935020509545</c:v>
                </c:pt>
                <c:pt idx="9">
                  <c:v>0.37024214814617373</c:v>
                </c:pt>
                <c:pt idx="10">
                  <c:v>0.98868082888297382</c:v>
                </c:pt>
                <c:pt idx="11">
                  <c:v>1.6463075102777798</c:v>
                </c:pt>
                <c:pt idx="12">
                  <c:v>1.0304416176820901</c:v>
                </c:pt>
                <c:pt idx="13">
                  <c:v>7.064638364584841E-2</c:v>
                </c:pt>
                <c:pt idx="14">
                  <c:v>0.57379298362252262</c:v>
                </c:pt>
                <c:pt idx="15">
                  <c:v>0.83177221536973178</c:v>
                </c:pt>
                <c:pt idx="16">
                  <c:v>-0.53398839052589508</c:v>
                </c:pt>
                <c:pt idx="17">
                  <c:v>-0.96553294904573295</c:v>
                </c:pt>
                <c:pt idx="18">
                  <c:v>0.94321657783632684</c:v>
                </c:pt>
                <c:pt idx="19">
                  <c:v>3.3388185275695013</c:v>
                </c:pt>
                <c:pt idx="20">
                  <c:v>0.735477748988143</c:v>
                </c:pt>
                <c:pt idx="21">
                  <c:v>0.33022936744508158</c:v>
                </c:pt>
                <c:pt idx="22">
                  <c:v>2.3820269662077727</c:v>
                </c:pt>
                <c:pt idx="23">
                  <c:v>2.6456611694390495</c:v>
                </c:pt>
                <c:pt idx="24">
                  <c:v>2.9142876428612232</c:v>
                </c:pt>
                <c:pt idx="25">
                  <c:v>3.3789628316847105</c:v>
                </c:pt>
                <c:pt idx="26">
                  <c:v>1.5921279432518141</c:v>
                </c:pt>
                <c:pt idx="27">
                  <c:v>-9.2931649483218859E-2</c:v>
                </c:pt>
                <c:pt idx="28">
                  <c:v>0.94156645867947564</c:v>
                </c:pt>
                <c:pt idx="29">
                  <c:v>2.0075959506687684</c:v>
                </c:pt>
                <c:pt idx="30">
                  <c:v>0.64736248365258531</c:v>
                </c:pt>
                <c:pt idx="31">
                  <c:v>0.94126763173377137</c:v>
                </c:pt>
                <c:pt idx="32">
                  <c:v>-2.0170918265385356</c:v>
                </c:pt>
                <c:pt idx="33">
                  <c:v>-1.2299471807305566</c:v>
                </c:pt>
                <c:pt idx="34">
                  <c:v>-3.2390747107743274</c:v>
                </c:pt>
                <c:pt idx="35">
                  <c:v>-3.8868551358077945</c:v>
                </c:pt>
                <c:pt idx="36">
                  <c:v>-1.9510417859645683</c:v>
                </c:pt>
                <c:pt idx="37">
                  <c:v>-1.8079505595599703</c:v>
                </c:pt>
                <c:pt idx="38">
                  <c:v>-3.0534711842026931</c:v>
                </c:pt>
                <c:pt idx="39">
                  <c:v>-2.6415905930875851</c:v>
                </c:pt>
                <c:pt idx="40">
                  <c:v>-0.12393902493700093</c:v>
                </c:pt>
                <c:pt idx="41">
                  <c:v>-2.3331529615374151</c:v>
                </c:pt>
                <c:pt idx="42">
                  <c:v>2.7811081213961208</c:v>
                </c:pt>
                <c:pt idx="43">
                  <c:v>3.2735365052626011</c:v>
                </c:pt>
                <c:pt idx="44">
                  <c:v>-1.1557147902494818</c:v>
                </c:pt>
                <c:pt idx="45">
                  <c:v>-0.57866741454105375</c:v>
                </c:pt>
                <c:pt idx="46">
                  <c:v>1.0993938687582854</c:v>
                </c:pt>
                <c:pt idx="47">
                  <c:v>5.4062035951752812</c:v>
                </c:pt>
                <c:pt idx="48">
                  <c:v>0.60286548376107918</c:v>
                </c:pt>
                <c:pt idx="49">
                  <c:v>-0.14321734441297629</c:v>
                </c:pt>
                <c:pt idx="50">
                  <c:v>0.58415672448207978</c:v>
                </c:pt>
                <c:pt idx="51">
                  <c:v>-1.3584469714448397</c:v>
                </c:pt>
                <c:pt idx="52">
                  <c:v>0.64499231554957381</c:v>
                </c:pt>
                <c:pt idx="53">
                  <c:v>-2.9714379645720888</c:v>
                </c:pt>
                <c:pt idx="54">
                  <c:v>-1.3594946836185193</c:v>
                </c:pt>
                <c:pt idx="55">
                  <c:v>1.9300309886407532</c:v>
                </c:pt>
                <c:pt idx="56">
                  <c:v>1.3723233794872414</c:v>
                </c:pt>
                <c:pt idx="57">
                  <c:v>5.4119732919918118E-2</c:v>
                </c:pt>
                <c:pt idx="58">
                  <c:v>-1.091635342857816</c:v>
                </c:pt>
                <c:pt idx="59">
                  <c:v>0.82189755376280971</c:v>
                </c:pt>
                <c:pt idx="60">
                  <c:v>2.2501956045075509</c:v>
                </c:pt>
                <c:pt idx="61">
                  <c:v>3.4831225767206093</c:v>
                </c:pt>
                <c:pt idx="62">
                  <c:v>2.0854838358943515</c:v>
                </c:pt>
                <c:pt idx="63">
                  <c:v>1.1896884981842666</c:v>
                </c:pt>
                <c:pt idx="64">
                  <c:v>1.094544912240389</c:v>
                </c:pt>
                <c:pt idx="65">
                  <c:v>-0.59751220601674571</c:v>
                </c:pt>
                <c:pt idx="66">
                  <c:v>0.46561952841925702</c:v>
                </c:pt>
                <c:pt idx="67">
                  <c:v>1.118404246194292</c:v>
                </c:pt>
                <c:pt idx="68">
                  <c:v>1.989438570835222</c:v>
                </c:pt>
                <c:pt idx="69">
                  <c:v>4.2820893681789407</c:v>
                </c:pt>
                <c:pt idx="70">
                  <c:v>3.3426254042883499</c:v>
                </c:pt>
                <c:pt idx="71">
                  <c:v>3.7481968304655227</c:v>
                </c:pt>
                <c:pt idx="72">
                  <c:v>-2.7263055969039249</c:v>
                </c:pt>
                <c:pt idx="73">
                  <c:v>1.7120254228083494</c:v>
                </c:pt>
                <c:pt idx="74">
                  <c:v>-1.6121801030784639</c:v>
                </c:pt>
                <c:pt idx="75">
                  <c:v>-2.5390196407307206</c:v>
                </c:pt>
                <c:pt idx="76">
                  <c:v>-4.4260875626280338</c:v>
                </c:pt>
                <c:pt idx="77">
                  <c:v>-11.870522395568477</c:v>
                </c:pt>
                <c:pt idx="78">
                  <c:v>-12.057792868214056</c:v>
                </c:pt>
                <c:pt idx="79">
                  <c:v>-16.0365743049468</c:v>
                </c:pt>
                <c:pt idx="80">
                  <c:v>-19.618946201206306</c:v>
                </c:pt>
                <c:pt idx="81">
                  <c:v>-16.443431212524168</c:v>
                </c:pt>
                <c:pt idx="82">
                  <c:v>-18.50221657113428</c:v>
                </c:pt>
                <c:pt idx="83">
                  <c:v>-16.161905850186219</c:v>
                </c:pt>
                <c:pt idx="84">
                  <c:v>-16.32855324644094</c:v>
                </c:pt>
                <c:pt idx="85">
                  <c:v>-15.386822527933106</c:v>
                </c:pt>
                <c:pt idx="86">
                  <c:v>-20.927538049822488</c:v>
                </c:pt>
                <c:pt idx="87">
                  <c:v>-22.634208418441364</c:v>
                </c:pt>
                <c:pt idx="88">
                  <c:v>-15.616628201114549</c:v>
                </c:pt>
                <c:pt idx="89">
                  <c:v>-11.924461407264479</c:v>
                </c:pt>
                <c:pt idx="90">
                  <c:v>-14.911640151322031</c:v>
                </c:pt>
                <c:pt idx="91">
                  <c:v>-16.881249471756185</c:v>
                </c:pt>
                <c:pt idx="92">
                  <c:v>-19.018701039129404</c:v>
                </c:pt>
                <c:pt idx="93">
                  <c:v>-21.548987447572653</c:v>
                </c:pt>
                <c:pt idx="94">
                  <c:v>-22.37940219924279</c:v>
                </c:pt>
                <c:pt idx="95">
                  <c:v>-21.496175349844176</c:v>
                </c:pt>
                <c:pt idx="96">
                  <c:v>-20.200961794193397</c:v>
                </c:pt>
                <c:pt idx="97">
                  <c:v>-19.120377951826871</c:v>
                </c:pt>
                <c:pt idx="98">
                  <c:v>-19.513005648980648</c:v>
                </c:pt>
                <c:pt idx="99">
                  <c:v>-23.79511526340989</c:v>
                </c:pt>
                <c:pt idx="100">
                  <c:v>-22.339724481337544</c:v>
                </c:pt>
                <c:pt idx="101">
                  <c:v>-24.097747645413381</c:v>
                </c:pt>
                <c:pt idx="102">
                  <c:v>-16.624373666635421</c:v>
                </c:pt>
                <c:pt idx="103">
                  <c:v>-17.134061935106523</c:v>
                </c:pt>
                <c:pt idx="104">
                  <c:v>-18.132519227832962</c:v>
                </c:pt>
                <c:pt idx="105">
                  <c:v>-20.020983490728398</c:v>
                </c:pt>
                <c:pt idx="106">
                  <c:v>-23.034644578437486</c:v>
                </c:pt>
                <c:pt idx="107">
                  <c:v>-24.752401324130638</c:v>
                </c:pt>
                <c:pt idx="108">
                  <c:v>-25.989315754054914</c:v>
                </c:pt>
                <c:pt idx="109">
                  <c:v>-18.953154863410134</c:v>
                </c:pt>
                <c:pt idx="110">
                  <c:v>-17.329285115203842</c:v>
                </c:pt>
                <c:pt idx="111">
                  <c:v>-21.351532576651302</c:v>
                </c:pt>
                <c:pt idx="112">
                  <c:v>-18.613281062146058</c:v>
                </c:pt>
                <c:pt idx="113">
                  <c:v>-21.193364823579003</c:v>
                </c:pt>
                <c:pt idx="114">
                  <c:v>-23.240075846882267</c:v>
                </c:pt>
                <c:pt idx="115">
                  <c:v>-20.277821774475932</c:v>
                </c:pt>
                <c:pt idx="116">
                  <c:v>-17.38089705625983</c:v>
                </c:pt>
                <c:pt idx="117">
                  <c:v>-15.691266750997233</c:v>
                </c:pt>
                <c:pt idx="118">
                  <c:v>-15.202847950426658</c:v>
                </c:pt>
                <c:pt idx="119">
                  <c:v>-17.624812271047489</c:v>
                </c:pt>
                <c:pt idx="120">
                  <c:v>-23.561562367474753</c:v>
                </c:pt>
                <c:pt idx="121">
                  <c:v>-22.681955945112023</c:v>
                </c:pt>
                <c:pt idx="122">
                  <c:v>-25.637207515894648</c:v>
                </c:pt>
                <c:pt idx="123">
                  <c:v>-16.388620642389597</c:v>
                </c:pt>
                <c:pt idx="124">
                  <c:v>-19.415577508598552</c:v>
                </c:pt>
                <c:pt idx="125">
                  <c:v>-17.711906907800124</c:v>
                </c:pt>
                <c:pt idx="126">
                  <c:v>-20.560606851698008</c:v>
                </c:pt>
                <c:pt idx="127">
                  <c:v>-19.210123906369738</c:v>
                </c:pt>
                <c:pt idx="128">
                  <c:v>-22.509007398405906</c:v>
                </c:pt>
                <c:pt idx="129">
                  <c:v>-25.484576665204543</c:v>
                </c:pt>
                <c:pt idx="130">
                  <c:v>-20.52739272625994</c:v>
                </c:pt>
                <c:pt idx="131">
                  <c:v>-19.363375976301679</c:v>
                </c:pt>
                <c:pt idx="132">
                  <c:v>-19.17937960384144</c:v>
                </c:pt>
                <c:pt idx="133">
                  <c:v>-19.02031358370596</c:v>
                </c:pt>
                <c:pt idx="134">
                  <c:v>-14.614312378282538</c:v>
                </c:pt>
                <c:pt idx="135">
                  <c:v>-22.396994585181687</c:v>
                </c:pt>
                <c:pt idx="136">
                  <c:v>-24.826699294950817</c:v>
                </c:pt>
                <c:pt idx="137">
                  <c:v>-20.593236251612698</c:v>
                </c:pt>
                <c:pt idx="138">
                  <c:v>-18.6042679668106</c:v>
                </c:pt>
                <c:pt idx="139">
                  <c:v>-16.385215955129588</c:v>
                </c:pt>
                <c:pt idx="140">
                  <c:v>-16.696714123351214</c:v>
                </c:pt>
                <c:pt idx="141">
                  <c:v>-16.033201801776524</c:v>
                </c:pt>
                <c:pt idx="142">
                  <c:v>-20.945032945139186</c:v>
                </c:pt>
                <c:pt idx="143">
                  <c:v>-22.228935113371367</c:v>
                </c:pt>
                <c:pt idx="144">
                  <c:v>-18.679347130142379</c:v>
                </c:pt>
                <c:pt idx="145">
                  <c:v>-15.544558102750466</c:v>
                </c:pt>
                <c:pt idx="146">
                  <c:v>-17.294560484519923</c:v>
                </c:pt>
                <c:pt idx="147">
                  <c:v>-16.724023185424887</c:v>
                </c:pt>
                <c:pt idx="148">
                  <c:v>-15.891282477375331</c:v>
                </c:pt>
                <c:pt idx="149">
                  <c:v>-19.10869470252468</c:v>
                </c:pt>
                <c:pt idx="150">
                  <c:v>-22.118348941865076</c:v>
                </c:pt>
                <c:pt idx="151">
                  <c:v>-18.566761341309963</c:v>
                </c:pt>
                <c:pt idx="152">
                  <c:v>-17.425861171470221</c:v>
                </c:pt>
                <c:pt idx="153">
                  <c:v>-16.431462092126015</c:v>
                </c:pt>
                <c:pt idx="154">
                  <c:v>-15.166691580035037</c:v>
                </c:pt>
                <c:pt idx="155">
                  <c:v>-13.071504604505103</c:v>
                </c:pt>
                <c:pt idx="156">
                  <c:v>-17.265440448806981</c:v>
                </c:pt>
                <c:pt idx="157">
                  <c:v>-17.58958064364494</c:v>
                </c:pt>
                <c:pt idx="158">
                  <c:v>-14.736092446181834</c:v>
                </c:pt>
                <c:pt idx="159">
                  <c:v>-9.8899209232784848</c:v>
                </c:pt>
                <c:pt idx="160">
                  <c:v>-8.2553101899272932</c:v>
                </c:pt>
                <c:pt idx="161">
                  <c:v>-21.145932864266769</c:v>
                </c:pt>
                <c:pt idx="162">
                  <c:v>-16.496853780368607</c:v>
                </c:pt>
                <c:pt idx="163">
                  <c:v>-15.21146879328615</c:v>
                </c:pt>
                <c:pt idx="164">
                  <c:v>-17.25904131019584</c:v>
                </c:pt>
                <c:pt idx="165">
                  <c:v>-10.613890818078326</c:v>
                </c:pt>
                <c:pt idx="166">
                  <c:v>-11.791513591188433</c:v>
                </c:pt>
                <c:pt idx="167">
                  <c:v>-11.592476985462417</c:v>
                </c:pt>
                <c:pt idx="168">
                  <c:v>-11.937955649670631</c:v>
                </c:pt>
                <c:pt idx="169">
                  <c:v>-10.568972975547926</c:v>
                </c:pt>
                <c:pt idx="170">
                  <c:v>-10.761266910213177</c:v>
                </c:pt>
                <c:pt idx="171">
                  <c:v>-14.42283333744296</c:v>
                </c:pt>
                <c:pt idx="172">
                  <c:v>-12.357937019824096</c:v>
                </c:pt>
                <c:pt idx="173">
                  <c:v>-14.200996925426466</c:v>
                </c:pt>
                <c:pt idx="174">
                  <c:v>-10.289867826557279</c:v>
                </c:pt>
                <c:pt idx="175">
                  <c:v>-11.3456097281171</c:v>
                </c:pt>
                <c:pt idx="176">
                  <c:v>-11.355126069970936</c:v>
                </c:pt>
                <c:pt idx="177">
                  <c:v>-15.90968043583829</c:v>
                </c:pt>
                <c:pt idx="178">
                  <c:v>-16.74963558661182</c:v>
                </c:pt>
                <c:pt idx="179">
                  <c:v>-13.156659356428356</c:v>
                </c:pt>
                <c:pt idx="180">
                  <c:v>-12.897875491305026</c:v>
                </c:pt>
                <c:pt idx="181">
                  <c:v>-10.947546080216433</c:v>
                </c:pt>
                <c:pt idx="182">
                  <c:v>-11.23106241817576</c:v>
                </c:pt>
                <c:pt idx="183">
                  <c:v>-9.119202277502362</c:v>
                </c:pt>
                <c:pt idx="184">
                  <c:v>-12.96605386444795</c:v>
                </c:pt>
                <c:pt idx="185">
                  <c:v>-13.753114884128642</c:v>
                </c:pt>
                <c:pt idx="186">
                  <c:v>-8.4845001846001011</c:v>
                </c:pt>
                <c:pt idx="187">
                  <c:v>-8.0287880801106297</c:v>
                </c:pt>
                <c:pt idx="188">
                  <c:v>-7.1652409435674347</c:v>
                </c:pt>
                <c:pt idx="189">
                  <c:v>-8.6390899248228781</c:v>
                </c:pt>
                <c:pt idx="190">
                  <c:v>-8.8387210368322062</c:v>
                </c:pt>
                <c:pt idx="191">
                  <c:v>-11.822384862023688</c:v>
                </c:pt>
                <c:pt idx="192">
                  <c:v>-13.650893976792981</c:v>
                </c:pt>
                <c:pt idx="193">
                  <c:v>-8.313465693326112</c:v>
                </c:pt>
                <c:pt idx="194">
                  <c:v>-6.61112009800385</c:v>
                </c:pt>
                <c:pt idx="195">
                  <c:v>-6.9914650092799278</c:v>
                </c:pt>
                <c:pt idx="196">
                  <c:v>-7.0249691620513453</c:v>
                </c:pt>
                <c:pt idx="197">
                  <c:v>-5.5474997840578357</c:v>
                </c:pt>
                <c:pt idx="198">
                  <c:v>-9.001113364484052</c:v>
                </c:pt>
                <c:pt idx="199">
                  <c:v>-11.694317097560473</c:v>
                </c:pt>
                <c:pt idx="200">
                  <c:v>-6.7775906889518325</c:v>
                </c:pt>
                <c:pt idx="201">
                  <c:v>-5.8398604776352148</c:v>
                </c:pt>
                <c:pt idx="202">
                  <c:v>-7.80863820678527</c:v>
                </c:pt>
                <c:pt idx="203">
                  <c:v>-6.7822911196564544</c:v>
                </c:pt>
                <c:pt idx="204">
                  <c:v>-7.3831327868087993</c:v>
                </c:pt>
                <c:pt idx="205">
                  <c:v>-9.6127801449268269</c:v>
                </c:pt>
                <c:pt idx="206">
                  <c:v>-11.132843704149781</c:v>
                </c:pt>
                <c:pt idx="207">
                  <c:v>-6.1016203815848478</c:v>
                </c:pt>
                <c:pt idx="208">
                  <c:v>-6.52751199977466</c:v>
                </c:pt>
                <c:pt idx="209">
                  <c:v>-6.1409569575278455</c:v>
                </c:pt>
                <c:pt idx="210">
                  <c:v>-5.1672481644177655</c:v>
                </c:pt>
                <c:pt idx="211">
                  <c:v>-7.2520534585471044</c:v>
                </c:pt>
                <c:pt idx="212">
                  <c:v>-7.7098820631430609</c:v>
                </c:pt>
                <c:pt idx="213">
                  <c:v>-9.5029094656593713</c:v>
                </c:pt>
                <c:pt idx="214">
                  <c:v>-6.2748311075493559</c:v>
                </c:pt>
                <c:pt idx="215">
                  <c:v>-7.3522162143701113</c:v>
                </c:pt>
                <c:pt idx="216">
                  <c:v>-5.4159071372230176</c:v>
                </c:pt>
                <c:pt idx="217">
                  <c:v>-5.6694832057945881</c:v>
                </c:pt>
                <c:pt idx="218">
                  <c:v>-7.7261628319998188</c:v>
                </c:pt>
                <c:pt idx="219">
                  <c:v>-9.2852405534436624</c:v>
                </c:pt>
                <c:pt idx="220">
                  <c:v>-9.1389280230152856</c:v>
                </c:pt>
                <c:pt idx="221">
                  <c:v>-6.4814917098137546</c:v>
                </c:pt>
                <c:pt idx="222">
                  <c:v>-6.8195828939881604</c:v>
                </c:pt>
                <c:pt idx="223">
                  <c:v>-2.7268889974503709</c:v>
                </c:pt>
                <c:pt idx="224">
                  <c:v>-1.6399646710172382</c:v>
                </c:pt>
                <c:pt idx="225">
                  <c:v>-3.5257231248779761</c:v>
                </c:pt>
                <c:pt idx="226">
                  <c:v>-5.3552554717379977</c:v>
                </c:pt>
                <c:pt idx="227">
                  <c:v>1.9357242452485495</c:v>
                </c:pt>
                <c:pt idx="228">
                  <c:v>-3.162536891811949</c:v>
                </c:pt>
                <c:pt idx="229">
                  <c:v>-7.0721043399153398</c:v>
                </c:pt>
                <c:pt idx="230">
                  <c:v>-3.7003503086907896</c:v>
                </c:pt>
                <c:pt idx="231">
                  <c:v>-2.7222117981733911</c:v>
                </c:pt>
                <c:pt idx="232">
                  <c:v>-5.7266334870100728</c:v>
                </c:pt>
                <c:pt idx="233">
                  <c:v>-4.7104499280354784</c:v>
                </c:pt>
                <c:pt idx="234">
                  <c:v>-3.7233649133780307</c:v>
                </c:pt>
                <c:pt idx="235">
                  <c:v>-5.5683748610865651</c:v>
                </c:pt>
                <c:pt idx="236">
                  <c:v>-5.1890185930679475</c:v>
                </c:pt>
                <c:pt idx="237">
                  <c:v>-2.932872936232862</c:v>
                </c:pt>
                <c:pt idx="238">
                  <c:v>-2.8500383290877358</c:v>
                </c:pt>
                <c:pt idx="239">
                  <c:v>-4.2577260957861292</c:v>
                </c:pt>
                <c:pt idx="240">
                  <c:v>-3.1657038216591404</c:v>
                </c:pt>
                <c:pt idx="241">
                  <c:v>-4.4309693518175308</c:v>
                </c:pt>
                <c:pt idx="242">
                  <c:v>-4.3874639058106464</c:v>
                </c:pt>
                <c:pt idx="243">
                  <c:v>-5.959993516747069</c:v>
                </c:pt>
                <c:pt idx="244">
                  <c:v>-3.7533718224667312</c:v>
                </c:pt>
                <c:pt idx="245">
                  <c:v>-4.1927434782231714</c:v>
                </c:pt>
                <c:pt idx="246">
                  <c:v>-1.9486269416604558</c:v>
                </c:pt>
                <c:pt idx="247">
                  <c:v>-4.947135106670574</c:v>
                </c:pt>
                <c:pt idx="248">
                  <c:v>-4.27299457840261</c:v>
                </c:pt>
                <c:pt idx="249">
                  <c:v>-1.7093679661667163</c:v>
                </c:pt>
                <c:pt idx="250">
                  <c:v>-2.1888631228341318</c:v>
                </c:pt>
                <c:pt idx="251">
                  <c:v>-3.201470096466517</c:v>
                </c:pt>
                <c:pt idx="252">
                  <c:v>-3.8264312627677723</c:v>
                </c:pt>
                <c:pt idx="253">
                  <c:v>-4.2658244931795428</c:v>
                </c:pt>
                <c:pt idx="254">
                  <c:v>-4.459442656367786</c:v>
                </c:pt>
                <c:pt idx="255">
                  <c:v>-4.4986998324814662</c:v>
                </c:pt>
                <c:pt idx="256">
                  <c:v>-3.5547860672121958</c:v>
                </c:pt>
                <c:pt idx="257">
                  <c:v>-3.785397238236107</c:v>
                </c:pt>
                <c:pt idx="258">
                  <c:v>-3.2541065535169253</c:v>
                </c:pt>
                <c:pt idx="259">
                  <c:v>-1.3874517763421315</c:v>
                </c:pt>
                <c:pt idx="260">
                  <c:v>-1.147765604171878</c:v>
                </c:pt>
                <c:pt idx="261">
                  <c:v>-2.0197198593532497</c:v>
                </c:pt>
                <c:pt idx="262">
                  <c:v>-4.8319292914628935</c:v>
                </c:pt>
                <c:pt idx="263">
                  <c:v>-1.4865218705280268</c:v>
                </c:pt>
                <c:pt idx="264">
                  <c:v>-1.214998570687353</c:v>
                </c:pt>
                <c:pt idx="265">
                  <c:v>-0.79160812152589477</c:v>
                </c:pt>
                <c:pt idx="266">
                  <c:v>-2.8934983920919306</c:v>
                </c:pt>
                <c:pt idx="267">
                  <c:v>-1.0266043659900297</c:v>
                </c:pt>
                <c:pt idx="268">
                  <c:v>-2.5919618097641712</c:v>
                </c:pt>
                <c:pt idx="269">
                  <c:v>-5.553040685360668</c:v>
                </c:pt>
                <c:pt idx="270">
                  <c:v>-5.4583404369925104</c:v>
                </c:pt>
                <c:pt idx="271">
                  <c:v>-6.1480676125583908</c:v>
                </c:pt>
                <c:pt idx="272">
                  <c:v>-3.5823452086309513</c:v>
                </c:pt>
                <c:pt idx="273">
                  <c:v>-6.3375334339280069</c:v>
                </c:pt>
                <c:pt idx="274">
                  <c:v>-4.2290266524641593</c:v>
                </c:pt>
                <c:pt idx="275">
                  <c:v>-3.3855360818785947</c:v>
                </c:pt>
                <c:pt idx="276">
                  <c:v>-6.3157313505795978</c:v>
                </c:pt>
                <c:pt idx="277">
                  <c:v>-5.0099569808516637</c:v>
                </c:pt>
                <c:pt idx="278">
                  <c:v>-6.0067218831040785</c:v>
                </c:pt>
                <c:pt idx="279">
                  <c:v>-3.5121558206570462</c:v>
                </c:pt>
                <c:pt idx="280">
                  <c:v>-4.0419355340137919</c:v>
                </c:pt>
                <c:pt idx="281">
                  <c:v>-5.4237277978188239</c:v>
                </c:pt>
                <c:pt idx="282">
                  <c:v>-3.7565490141854943</c:v>
                </c:pt>
                <c:pt idx="283">
                  <c:v>-6.2474884460228139</c:v>
                </c:pt>
                <c:pt idx="284">
                  <c:v>-6.1615301530235858</c:v>
                </c:pt>
                <c:pt idx="285">
                  <c:v>-7.183801108396727</c:v>
                </c:pt>
                <c:pt idx="286">
                  <c:v>-4.6336142945633494</c:v>
                </c:pt>
                <c:pt idx="287">
                  <c:v>-4.8974505182118557</c:v>
                </c:pt>
                <c:pt idx="288">
                  <c:v>-3.5659344821405683</c:v>
                </c:pt>
                <c:pt idx="289">
                  <c:v>-4.7468923270532741</c:v>
                </c:pt>
                <c:pt idx="290">
                  <c:v>-6.1891521288350226</c:v>
                </c:pt>
                <c:pt idx="291">
                  <c:v>-7.3565483105626193</c:v>
                </c:pt>
                <c:pt idx="292">
                  <c:v>-8.0693716937339648</c:v>
                </c:pt>
                <c:pt idx="293">
                  <c:v>-6.0394839873054078</c:v>
                </c:pt>
                <c:pt idx="294">
                  <c:v>-6.7372736323193418</c:v>
                </c:pt>
                <c:pt idx="295">
                  <c:v>-5.130597019180227</c:v>
                </c:pt>
                <c:pt idx="296">
                  <c:v>-5.8625977239562372</c:v>
                </c:pt>
                <c:pt idx="297">
                  <c:v>-4.018997353406073</c:v>
                </c:pt>
                <c:pt idx="298">
                  <c:v>-6.2975587540496676</c:v>
                </c:pt>
                <c:pt idx="299">
                  <c:v>-5.8246929475836673</c:v>
                </c:pt>
                <c:pt idx="300">
                  <c:v>-3.4304757591710873</c:v>
                </c:pt>
                <c:pt idx="301">
                  <c:v>-3.5695061480454022</c:v>
                </c:pt>
                <c:pt idx="302">
                  <c:v>-4.7928530762494912</c:v>
                </c:pt>
                <c:pt idx="303">
                  <c:v>-8.2455249208422998</c:v>
                </c:pt>
                <c:pt idx="304">
                  <c:v>-6.5132536924020634</c:v>
                </c:pt>
                <c:pt idx="305">
                  <c:v>-3.3167363091029407</c:v>
                </c:pt>
                <c:pt idx="306">
                  <c:v>-3.8397876293955195</c:v>
                </c:pt>
                <c:pt idx="307">
                  <c:v>-4.0755180616829776</c:v>
                </c:pt>
                <c:pt idx="308">
                  <c:v>-1.6854603475695527</c:v>
                </c:pt>
                <c:pt idx="309">
                  <c:v>-1.6563959926426586</c:v>
                </c:pt>
                <c:pt idx="310">
                  <c:v>-3.4036313460953487</c:v>
                </c:pt>
                <c:pt idx="311">
                  <c:v>-6.4148363617354462</c:v>
                </c:pt>
                <c:pt idx="312">
                  <c:v>-6.8245670121302897</c:v>
                </c:pt>
                <c:pt idx="313">
                  <c:v>-6.5597594832736039</c:v>
                </c:pt>
                <c:pt idx="314">
                  <c:v>-6.2078933910552951</c:v>
                </c:pt>
                <c:pt idx="315">
                  <c:v>-5.1730245003776831</c:v>
                </c:pt>
                <c:pt idx="316">
                  <c:v>-2.8855926327083767</c:v>
                </c:pt>
                <c:pt idx="317">
                  <c:v>-11.256241913552502</c:v>
                </c:pt>
                <c:pt idx="318">
                  <c:v>-14.299334287460269</c:v>
                </c:pt>
                <c:pt idx="319">
                  <c:v>-6.7910476799628139</c:v>
                </c:pt>
                <c:pt idx="320">
                  <c:v>-8.9345561792503769</c:v>
                </c:pt>
                <c:pt idx="321">
                  <c:v>-7.213677549945869</c:v>
                </c:pt>
                <c:pt idx="322">
                  <c:v>-8.7625523914379855</c:v>
                </c:pt>
                <c:pt idx="323">
                  <c:v>-8.0746879459029071</c:v>
                </c:pt>
                <c:pt idx="324">
                  <c:v>-14.436717607386615</c:v>
                </c:pt>
                <c:pt idx="325">
                  <c:v>-14.32092803307248</c:v>
                </c:pt>
                <c:pt idx="326">
                  <c:v>-8.8689577372832371</c:v>
                </c:pt>
                <c:pt idx="327">
                  <c:v>-8.4468363283299777</c:v>
                </c:pt>
                <c:pt idx="328">
                  <c:v>-3.2248434084143236</c:v>
                </c:pt>
                <c:pt idx="329">
                  <c:v>-2.0211463881413874</c:v>
                </c:pt>
                <c:pt idx="330">
                  <c:v>1.0590534237307989</c:v>
                </c:pt>
                <c:pt idx="331">
                  <c:v>-8.9345338953435967</c:v>
                </c:pt>
                <c:pt idx="332">
                  <c:v>-13.538460562270973</c:v>
                </c:pt>
                <c:pt idx="333">
                  <c:v>-12.595297180848251</c:v>
                </c:pt>
                <c:pt idx="334">
                  <c:v>-13.66430045187102</c:v>
                </c:pt>
                <c:pt idx="335">
                  <c:v>-4.7792361312702898</c:v>
                </c:pt>
                <c:pt idx="336">
                  <c:v>-2.8384780476392364</c:v>
                </c:pt>
                <c:pt idx="337">
                  <c:v>-1.8683457744181515</c:v>
                </c:pt>
                <c:pt idx="338">
                  <c:v>-6.9225741073389475</c:v>
                </c:pt>
                <c:pt idx="339">
                  <c:v>-9.047925625281799</c:v>
                </c:pt>
                <c:pt idx="340">
                  <c:v>-10.446069324024261</c:v>
                </c:pt>
                <c:pt idx="341">
                  <c:v>-12.385900839618476</c:v>
                </c:pt>
                <c:pt idx="342">
                  <c:v>-2.2100898871247856</c:v>
                </c:pt>
                <c:pt idx="343">
                  <c:v>-4.0192392167646371</c:v>
                </c:pt>
                <c:pt idx="344">
                  <c:v>-4.6960321751149454</c:v>
                </c:pt>
                <c:pt idx="345">
                  <c:v>-8.8784105102103545</c:v>
                </c:pt>
                <c:pt idx="346">
                  <c:v>-8.4917822223710697</c:v>
                </c:pt>
                <c:pt idx="347">
                  <c:v>-3.1414472347872424</c:v>
                </c:pt>
                <c:pt idx="348">
                  <c:v>-2.2662050001142688</c:v>
                </c:pt>
                <c:pt idx="349">
                  <c:v>-3.1593587942469239</c:v>
                </c:pt>
                <c:pt idx="350">
                  <c:v>-1.5488227956987961</c:v>
                </c:pt>
                <c:pt idx="351">
                  <c:v>-0.75844796049987706</c:v>
                </c:pt>
                <c:pt idx="352">
                  <c:v>-2.4933955034656385</c:v>
                </c:pt>
                <c:pt idx="353">
                  <c:v>-4.3442727662179514</c:v>
                </c:pt>
                <c:pt idx="354">
                  <c:v>0.38520770387158887</c:v>
                </c:pt>
                <c:pt idx="355">
                  <c:v>0.16774153950318205</c:v>
                </c:pt>
                <c:pt idx="356">
                  <c:v>1.9504652869891763</c:v>
                </c:pt>
                <c:pt idx="357">
                  <c:v>-0.42397070967522321</c:v>
                </c:pt>
                <c:pt idx="358">
                  <c:v>-5.2067942768078659</c:v>
                </c:pt>
                <c:pt idx="359">
                  <c:v>0.2961035262886127</c:v>
                </c:pt>
                <c:pt idx="360">
                  <c:v>2.7558213894179384</c:v>
                </c:pt>
                <c:pt idx="361">
                  <c:v>-2.7338837378590157</c:v>
                </c:pt>
                <c:pt idx="362">
                  <c:v>0.96800951230312338</c:v>
                </c:pt>
                <c:pt idx="363">
                  <c:v>1.341004602158447</c:v>
                </c:pt>
                <c:pt idx="364">
                  <c:v>-1.8348932398053033</c:v>
                </c:pt>
                <c:pt idx="365">
                  <c:v>-13.539888987864417</c:v>
                </c:pt>
                <c:pt idx="366">
                  <c:v>-9.5274946376006984</c:v>
                </c:pt>
                <c:pt idx="367">
                  <c:v>-6.2223352330277599</c:v>
                </c:pt>
                <c:pt idx="368">
                  <c:v>-2.4124175730314614</c:v>
                </c:pt>
                <c:pt idx="369">
                  <c:v>-4.9633703619637703</c:v>
                </c:pt>
                <c:pt idx="370">
                  <c:v>-2.8996143038272431</c:v>
                </c:pt>
                <c:pt idx="371">
                  <c:v>-4.1034900920322102</c:v>
                </c:pt>
                <c:pt idx="372">
                  <c:v>-0.36384880108494277</c:v>
                </c:pt>
                <c:pt idx="373">
                  <c:v>-5.4858842445308627</c:v>
                </c:pt>
                <c:pt idx="374">
                  <c:v>-7.2176497979690755</c:v>
                </c:pt>
                <c:pt idx="375">
                  <c:v>-2.0788475466697545</c:v>
                </c:pt>
                <c:pt idx="376">
                  <c:v>-3.3547478821284056</c:v>
                </c:pt>
                <c:pt idx="377">
                  <c:v>0.71936060499830035</c:v>
                </c:pt>
                <c:pt idx="378">
                  <c:v>1.0453800095467383</c:v>
                </c:pt>
                <c:pt idx="379">
                  <c:v>-6.4123896840350607</c:v>
                </c:pt>
                <c:pt idx="380">
                  <c:v>-8.8323335864611536</c:v>
                </c:pt>
                <c:pt idx="381">
                  <c:v>-7.0210079644551726E-2</c:v>
                </c:pt>
                <c:pt idx="382">
                  <c:v>-7.1113569950820033</c:v>
                </c:pt>
                <c:pt idx="383">
                  <c:v>-11.076481233006563</c:v>
                </c:pt>
                <c:pt idx="384">
                  <c:v>-9.5514887354123541</c:v>
                </c:pt>
                <c:pt idx="385">
                  <c:v>-9.9206054261509049</c:v>
                </c:pt>
                <c:pt idx="386">
                  <c:v>-8.4650481534360065</c:v>
                </c:pt>
                <c:pt idx="387">
                  <c:v>-11.416407193867931</c:v>
                </c:pt>
                <c:pt idx="388">
                  <c:v>-11.561893006472609</c:v>
                </c:pt>
                <c:pt idx="389">
                  <c:v>-7.5814799687596182</c:v>
                </c:pt>
                <c:pt idx="390">
                  <c:v>-13.297193408614325</c:v>
                </c:pt>
                <c:pt idx="391">
                  <c:v>-7.0886506626529489</c:v>
                </c:pt>
                <c:pt idx="392">
                  <c:v>-6.0696909379551398</c:v>
                </c:pt>
                <c:pt idx="393">
                  <c:v>-7.6311269771623742</c:v>
                </c:pt>
                <c:pt idx="394">
                  <c:v>-10.68776426181188</c:v>
                </c:pt>
                <c:pt idx="395">
                  <c:v>-14.218595294994007</c:v>
                </c:pt>
                <c:pt idx="396">
                  <c:v>-7.7471122653812827</c:v>
                </c:pt>
                <c:pt idx="397">
                  <c:v>-9.9049723927972249</c:v>
                </c:pt>
                <c:pt idx="398">
                  <c:v>-8.6773871067350203</c:v>
                </c:pt>
                <c:pt idx="399">
                  <c:v>-7.2070683207041952</c:v>
                </c:pt>
                <c:pt idx="400">
                  <c:v>-4.9953461968370281</c:v>
                </c:pt>
                <c:pt idx="401">
                  <c:v>-8.2478492355418602</c:v>
                </c:pt>
                <c:pt idx="402">
                  <c:v>-5.6204035610025711</c:v>
                </c:pt>
                <c:pt idx="403">
                  <c:v>-5.8730768206941839</c:v>
                </c:pt>
                <c:pt idx="404">
                  <c:v>-7.5960248101296877</c:v>
                </c:pt>
                <c:pt idx="405">
                  <c:v>-6.2603957506617975</c:v>
                </c:pt>
                <c:pt idx="406">
                  <c:v>-6.3141330559739686</c:v>
                </c:pt>
                <c:pt idx="407">
                  <c:v>-5.3757909870207596</c:v>
                </c:pt>
                <c:pt idx="408">
                  <c:v>-7.9024378372940696</c:v>
                </c:pt>
                <c:pt idx="409">
                  <c:v>-12.600271204390451</c:v>
                </c:pt>
                <c:pt idx="410">
                  <c:v>-6.105890592089489</c:v>
                </c:pt>
                <c:pt idx="411">
                  <c:v>-0.53494222549634385</c:v>
                </c:pt>
                <c:pt idx="412">
                  <c:v>-7.0854414423663084</c:v>
                </c:pt>
                <c:pt idx="413">
                  <c:v>-5.9413072320322762</c:v>
                </c:pt>
                <c:pt idx="414">
                  <c:v>-5.2725300389126009</c:v>
                </c:pt>
                <c:pt idx="415">
                  <c:v>-5.9127596147743606</c:v>
                </c:pt>
                <c:pt idx="416">
                  <c:v>-9.2969412398536448</c:v>
                </c:pt>
                <c:pt idx="417">
                  <c:v>-4.892806893763531</c:v>
                </c:pt>
                <c:pt idx="418">
                  <c:v>-4.5879185946561831</c:v>
                </c:pt>
                <c:pt idx="419">
                  <c:v>-4.593051723184117</c:v>
                </c:pt>
                <c:pt idx="420">
                  <c:v>-6.8815484187829998</c:v>
                </c:pt>
                <c:pt idx="421">
                  <c:v>-4.3199103314492788</c:v>
                </c:pt>
                <c:pt idx="422">
                  <c:v>-6.1599608888889428</c:v>
                </c:pt>
                <c:pt idx="423">
                  <c:v>-13.057620246177263</c:v>
                </c:pt>
                <c:pt idx="424">
                  <c:v>-9.2610033709509523</c:v>
                </c:pt>
                <c:pt idx="425">
                  <c:v>-8.4563959142812859</c:v>
                </c:pt>
                <c:pt idx="426">
                  <c:v>-9.2894881104746414</c:v>
                </c:pt>
                <c:pt idx="427">
                  <c:v>-8.4684511987611764</c:v>
                </c:pt>
                <c:pt idx="428">
                  <c:v>-8.3561152994433314</c:v>
                </c:pt>
                <c:pt idx="429">
                  <c:v>-13.096580043913956</c:v>
                </c:pt>
                <c:pt idx="430">
                  <c:v>-14.748021110652331</c:v>
                </c:pt>
                <c:pt idx="431">
                  <c:v>-11.969657791448885</c:v>
                </c:pt>
                <c:pt idx="432">
                  <c:v>-9.1488275811445625</c:v>
                </c:pt>
                <c:pt idx="433">
                  <c:v>-9.3615521461656517</c:v>
                </c:pt>
                <c:pt idx="434">
                  <c:v>-10.623059520312776</c:v>
                </c:pt>
                <c:pt idx="435">
                  <c:v>-11.309872654342467</c:v>
                </c:pt>
                <c:pt idx="436">
                  <c:v>-10.379940081913583</c:v>
                </c:pt>
                <c:pt idx="437">
                  <c:v>-12.037752916937039</c:v>
                </c:pt>
                <c:pt idx="438">
                  <c:v>-9.4146024554301171</c:v>
                </c:pt>
                <c:pt idx="439">
                  <c:v>-6.1593800361890185</c:v>
                </c:pt>
                <c:pt idx="440">
                  <c:v>-3.6095476890033846</c:v>
                </c:pt>
                <c:pt idx="441">
                  <c:v>-2.3946792238556451</c:v>
                </c:pt>
                <c:pt idx="442">
                  <c:v>8.5528285456092572</c:v>
                </c:pt>
                <c:pt idx="443">
                  <c:v>7.5501087272212679</c:v>
                </c:pt>
                <c:pt idx="444">
                  <c:v>10.150044191101872</c:v>
                </c:pt>
                <c:pt idx="445">
                  <c:v>16.739098490464258</c:v>
                </c:pt>
                <c:pt idx="446">
                  <c:v>26.849268022930399</c:v>
                </c:pt>
                <c:pt idx="447">
                  <c:v>26.011298603044789</c:v>
                </c:pt>
                <c:pt idx="448">
                  <c:v>21.761063695945438</c:v>
                </c:pt>
                <c:pt idx="449">
                  <c:v>21.122648584821839</c:v>
                </c:pt>
                <c:pt idx="450">
                  <c:v>12.033222822826222</c:v>
                </c:pt>
                <c:pt idx="451">
                  <c:v>20.149530362965546</c:v>
                </c:pt>
                <c:pt idx="452">
                  <c:v>24.705248138057787</c:v>
                </c:pt>
                <c:pt idx="453">
                  <c:v>22.009439789602585</c:v>
                </c:pt>
                <c:pt idx="454">
                  <c:v>12.150359208944719</c:v>
                </c:pt>
                <c:pt idx="455">
                  <c:v>24.362143988125329</c:v>
                </c:pt>
                <c:pt idx="456">
                  <c:v>14.076285496275219</c:v>
                </c:pt>
                <c:pt idx="457">
                  <c:v>18.594459905471993</c:v>
                </c:pt>
                <c:pt idx="458">
                  <c:v>13.076459376684339</c:v>
                </c:pt>
                <c:pt idx="459">
                  <c:v>22.72299824515428</c:v>
                </c:pt>
                <c:pt idx="460">
                  <c:v>31.00350302480043</c:v>
                </c:pt>
                <c:pt idx="461">
                  <c:v>24.842489609082211</c:v>
                </c:pt>
                <c:pt idx="462">
                  <c:v>29.80281969639659</c:v>
                </c:pt>
                <c:pt idx="463">
                  <c:v>23.909380146356664</c:v>
                </c:pt>
                <c:pt idx="464">
                  <c:v>30.97449654694924</c:v>
                </c:pt>
                <c:pt idx="465">
                  <c:v>18.61973934853906</c:v>
                </c:pt>
                <c:pt idx="466">
                  <c:v>30.728398984879206</c:v>
                </c:pt>
                <c:pt idx="467">
                  <c:v>34.441005514013582</c:v>
                </c:pt>
                <c:pt idx="468">
                  <c:v>18.400324262369786</c:v>
                </c:pt>
                <c:pt idx="469">
                  <c:v>26.007148391938106</c:v>
                </c:pt>
                <c:pt idx="470">
                  <c:v>20.904195366667711</c:v>
                </c:pt>
                <c:pt idx="471">
                  <c:v>19.465895729755129</c:v>
                </c:pt>
                <c:pt idx="472">
                  <c:v>13.790283555064509</c:v>
                </c:pt>
                <c:pt idx="473">
                  <c:v>28.98217479695581</c:v>
                </c:pt>
                <c:pt idx="474">
                  <c:v>23.668862050694628</c:v>
                </c:pt>
                <c:pt idx="475">
                  <c:v>18.292838967244808</c:v>
                </c:pt>
                <c:pt idx="476">
                  <c:v>33.663331707996349</c:v>
                </c:pt>
                <c:pt idx="477">
                  <c:v>20.837309280176932</c:v>
                </c:pt>
                <c:pt idx="478">
                  <c:v>23.808851859091135</c:v>
                </c:pt>
                <c:pt idx="479">
                  <c:v>15.456720784343801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00467A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Semanais'!$Y$9:$Y$488</c:f>
              <c:strCache>
                <c:ptCount val="48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79">
                  <c:v>25-04-2021</c:v>
                </c:pt>
              </c:strCache>
            </c:strRef>
          </c:cat>
          <c:val>
            <c:numRef>
              <c:f>'Indicadores Semanais'!$AA$9:$AA$485</c:f>
              <c:numCache>
                <c:formatCode>0.0</c:formatCode>
                <c:ptCount val="477"/>
                <c:pt idx="0">
                  <c:v>-0.12960897841898342</c:v>
                </c:pt>
                <c:pt idx="1">
                  <c:v>0.37550947936179874</c:v>
                </c:pt>
                <c:pt idx="2">
                  <c:v>0.24314353362272331</c:v>
                </c:pt>
                <c:pt idx="3">
                  <c:v>-0.27198371559849271</c:v>
                </c:pt>
                <c:pt idx="4">
                  <c:v>-0.51185106411076531</c:v>
                </c:pt>
                <c:pt idx="5">
                  <c:v>-0.25680707607028669</c:v>
                </c:pt>
                <c:pt idx="6">
                  <c:v>0.11384788686710724</c:v>
                </c:pt>
                <c:pt idx="7">
                  <c:v>0.53399710626006291</c:v>
                </c:pt>
                <c:pt idx="8">
                  <c:v>0.64764259371926847</c:v>
                </c:pt>
                <c:pt idx="9">
                  <c:v>0.77139407389400083</c:v>
                </c:pt>
                <c:pt idx="10">
                  <c:v>0.88292247263883328</c:v>
                </c:pt>
                <c:pt idx="11">
                  <c:v>0.963472139186906</c:v>
                </c:pt>
                <c:pt idx="12">
                  <c:v>0.78741195537530295</c:v>
                </c:pt>
                <c:pt idx="13">
                  <c:v>0.65823616413643593</c:v>
                </c:pt>
                <c:pt idx="14">
                  <c:v>0.3790627672894778</c:v>
                </c:pt>
                <c:pt idx="15">
                  <c:v>0.27862120551212738</c:v>
                </c:pt>
                <c:pt idx="16">
                  <c:v>0.60838933549604324</c:v>
                </c:pt>
                <c:pt idx="17">
                  <c:v>0.70336524483065677</c:v>
                </c:pt>
                <c:pt idx="18">
                  <c:v>0.66857044251959385</c:v>
                </c:pt>
                <c:pt idx="19">
                  <c:v>0.89003540692502825</c:v>
                </c:pt>
                <c:pt idx="20">
                  <c:v>1.344271058348592</c:v>
                </c:pt>
                <c:pt idx="21">
                  <c:v>1.8985311429067284</c:v>
                </c:pt>
                <c:pt idx="22">
                  <c:v>2.2464948934564974</c:v>
                </c:pt>
                <c:pt idx="23">
                  <c:v>1.9969676671253993</c:v>
                </c:pt>
                <c:pt idx="24">
                  <c:v>1.8786234673437758</c:v>
                </c:pt>
                <c:pt idx="25">
                  <c:v>1.9659573375201178</c:v>
                </c:pt>
                <c:pt idx="26">
                  <c:v>1.9124671924431174</c:v>
                </c:pt>
                <c:pt idx="27">
                  <c:v>1.62699595161648</c:v>
                </c:pt>
                <c:pt idx="28">
                  <c:v>1.3451359500268436</c:v>
                </c:pt>
                <c:pt idx="29">
                  <c:v>0.57427099885209409</c:v>
                </c:pt>
                <c:pt idx="30">
                  <c:v>0.17111740971175565</c:v>
                </c:pt>
                <c:pt idx="31">
                  <c:v>-0.27833159904411703</c:v>
                </c:pt>
                <c:pt idx="32">
                  <c:v>-0.96810611254229839</c:v>
                </c:pt>
                <c:pt idx="33">
                  <c:v>-1.5336257892042036</c:v>
                </c:pt>
                <c:pt idx="34">
                  <c:v>-1.8843847953774258</c:v>
                </c:pt>
                <c:pt idx="35">
                  <c:v>-2.4550617690826351</c:v>
                </c:pt>
                <c:pt idx="36">
                  <c:v>-2.5442758785896418</c:v>
                </c:pt>
                <c:pt idx="37">
                  <c:v>-2.386274713476277</c:v>
                </c:pt>
                <c:pt idx="38">
                  <c:v>-2.2568573207281473</c:v>
                </c:pt>
                <c:pt idx="39">
                  <c:v>-1.3042911411275875</c:v>
                </c:pt>
                <c:pt idx="40">
                  <c:v>-0.55792281380942021</c:v>
                </c:pt>
                <c:pt idx="41">
                  <c:v>-0.46474627533649343</c:v>
                </c:pt>
                <c:pt idx="42">
                  <c:v>-0.11120287967054497</c:v>
                </c:pt>
                <c:pt idx="43">
                  <c:v>0.42322347202172228</c:v>
                </c:pt>
                <c:pt idx="44">
                  <c:v>1.2132438463234769</c:v>
                </c:pt>
                <c:pt idx="45">
                  <c:v>1.6326750527946903</c:v>
                </c:pt>
                <c:pt idx="46">
                  <c:v>1.2149142719648192</c:v>
                </c:pt>
                <c:pt idx="47">
                  <c:v>0.83071716042474486</c:v>
                </c:pt>
                <c:pt idx="48">
                  <c:v>0.80175542025397939</c:v>
                </c:pt>
                <c:pt idx="49">
                  <c:v>0.97656395312406907</c:v>
                </c:pt>
                <c:pt idx="50">
                  <c:v>0.39501654836258698</c:v>
                </c:pt>
                <c:pt idx="51">
                  <c:v>-0.57151177717938439</c:v>
                </c:pt>
                <c:pt idx="52">
                  <c:v>-0.38191670505371667</c:v>
                </c:pt>
                <c:pt idx="53">
                  <c:v>-0.16541088735368556</c:v>
                </c:pt>
                <c:pt idx="54">
                  <c:v>-0.24113045757685153</c:v>
                </c:pt>
                <c:pt idx="55">
                  <c:v>-0.20301451063584824</c:v>
                </c:pt>
                <c:pt idx="56">
                  <c:v>-0.17774233374824305</c:v>
                </c:pt>
                <c:pt idx="57">
                  <c:v>0.56820531897741966</c:v>
                </c:pt>
                <c:pt idx="58">
                  <c:v>1.2600077847401523</c:v>
                </c:pt>
                <c:pt idx="59">
                  <c:v>1.2822153343478091</c:v>
                </c:pt>
                <c:pt idx="60">
                  <c:v>1.2561246370188128</c:v>
                </c:pt>
                <c:pt idx="61">
                  <c:v>1.4047568054931658</c:v>
                </c:pt>
                <c:pt idx="62">
                  <c:v>1.4753458250418903</c:v>
                </c:pt>
                <c:pt idx="63">
                  <c:v>1.4244489642785256</c:v>
                </c:pt>
                <c:pt idx="64">
                  <c:v>1.2627644845194885</c:v>
                </c:pt>
                <c:pt idx="65">
                  <c:v>1.0493810551072904</c:v>
                </c:pt>
                <c:pt idx="66">
                  <c:v>1.3631818454336602</c:v>
                </c:pt>
                <c:pt idx="67">
                  <c:v>1.6707442605913865</c:v>
                </c:pt>
                <c:pt idx="68">
                  <c:v>2.0498373917664052</c:v>
                </c:pt>
                <c:pt idx="69">
                  <c:v>1.7457240502110942</c:v>
                </c:pt>
                <c:pt idx="70">
                  <c:v>1.9237820351238215</c:v>
                </c:pt>
                <c:pt idx="71">
                  <c:v>1.5336985566562851</c:v>
                </c:pt>
                <c:pt idx="72">
                  <c:v>0.88677595500400752</c:v>
                </c:pt>
                <c:pt idx="73">
                  <c:v>-0.35724932082556027</c:v>
                </c:pt>
                <c:pt idx="74">
                  <c:v>-2.5305561493765358</c:v>
                </c:pt>
                <c:pt idx="75">
                  <c:v>-4.7885546777593317</c:v>
                </c:pt>
                <c:pt idx="76">
                  <c:v>-6.6900216360511724</c:v>
                </c:pt>
                <c:pt idx="77">
                  <c:v>-9.7373032966246935</c:v>
                </c:pt>
                <c:pt idx="78">
                  <c:v>-11.856053455116937</c:v>
                </c:pt>
                <c:pt idx="79">
                  <c:v>-14.136510159460304</c:v>
                </c:pt>
                <c:pt idx="80">
                  <c:v>-15.813055629111473</c:v>
                </c:pt>
                <c:pt idx="81">
                  <c:v>-16.44991717923611</c:v>
                </c:pt>
                <c:pt idx="82">
                  <c:v>-16.925492844910259</c:v>
                </c:pt>
                <c:pt idx="83">
                  <c:v>-17.624201951321073</c:v>
                </c:pt>
                <c:pt idx="84">
                  <c:v>-18.054953696640364</c:v>
                </c:pt>
                <c:pt idx="85">
                  <c:v>-17.936838980724705</c:v>
                </c:pt>
                <c:pt idx="86">
                  <c:v>-16.99715967160045</c:v>
                </c:pt>
                <c:pt idx="87">
                  <c:v>-16.818550286048424</c:v>
                </c:pt>
                <c:pt idx="88">
                  <c:v>-16.897506889664886</c:v>
                </c:pt>
                <c:pt idx="89">
                  <c:v>-17.416346676978641</c:v>
                </c:pt>
                <c:pt idx="90">
                  <c:v>-17.505125162371524</c:v>
                </c:pt>
                <c:pt idx="91">
                  <c:v>-17.468724273914585</c:v>
                </c:pt>
                <c:pt idx="92">
                  <c:v>-18.308659580875961</c:v>
                </c:pt>
                <c:pt idx="93">
                  <c:v>-19.491016779008664</c:v>
                </c:pt>
                <c:pt idx="94">
                  <c:v>-20.09226503622364</c:v>
                </c:pt>
                <c:pt idx="95">
                  <c:v>-20.468230204398562</c:v>
                </c:pt>
                <c:pt idx="96">
                  <c:v>-21.150575093581491</c:v>
                </c:pt>
                <c:pt idx="97">
                  <c:v>-21.263537526976474</c:v>
                </c:pt>
                <c:pt idx="98">
                  <c:v>-21.509015447857987</c:v>
                </c:pt>
                <c:pt idx="99">
                  <c:v>-20.813043778828163</c:v>
                </c:pt>
                <c:pt idx="100">
                  <c:v>-20.374915227530039</c:v>
                </c:pt>
                <c:pt idx="101">
                  <c:v>-20.233792552673769</c:v>
                </c:pt>
                <c:pt idx="102">
                  <c:v>-20.306360815780586</c:v>
                </c:pt>
                <c:pt idx="103">
                  <c:v>-20.197722146498815</c:v>
                </c:pt>
                <c:pt idx="104">
                  <c:v>-20.542390266897829</c:v>
                </c:pt>
                <c:pt idx="105">
                  <c:v>-20.812614282418046</c:v>
                </c:pt>
                <c:pt idx="106">
                  <c:v>-21.145297310528722</c:v>
                </c:pt>
                <c:pt idx="107">
                  <c:v>-21.173186336256911</c:v>
                </c:pt>
                <c:pt idx="108">
                  <c:v>-21.633045386088099</c:v>
                </c:pt>
                <c:pt idx="109">
                  <c:v>-21.431945039147767</c:v>
                </c:pt>
                <c:pt idx="110">
                  <c:v>-21.168905074167984</c:v>
                </c:pt>
                <c:pt idx="111">
                  <c:v>-20.952858577418219</c:v>
                </c:pt>
                <c:pt idx="112">
                  <c:v>-20.136930866049791</c:v>
                </c:pt>
                <c:pt idx="113">
                  <c:v>-19.912322607885464</c:v>
                </c:pt>
                <c:pt idx="114">
                  <c:v>-19.678319984427372</c:v>
                </c:pt>
                <c:pt idx="115">
                  <c:v>-18.799936466395284</c:v>
                </c:pt>
                <c:pt idx="116">
                  <c:v>-18.658726639095487</c:v>
                </c:pt>
                <c:pt idx="117">
                  <c:v>-18.997040573937738</c:v>
                </c:pt>
                <c:pt idx="118">
                  <c:v>-18.917309159399132</c:v>
                </c:pt>
                <c:pt idx="119">
                  <c:v>-19.682935693887519</c:v>
                </c:pt>
                <c:pt idx="120">
                  <c:v>-19.541181920477488</c:v>
                </c:pt>
                <c:pt idx="121">
                  <c:v>-20.073226314420531</c:v>
                </c:pt>
                <c:pt idx="122">
                  <c:v>-20.431663308331025</c:v>
                </c:pt>
                <c:pt idx="123">
                  <c:v>-20.851062534138244</c:v>
                </c:pt>
                <c:pt idx="124">
                  <c:v>-20.2294284682661</c:v>
                </c:pt>
                <c:pt idx="125">
                  <c:v>-20.204721533022369</c:v>
                </c:pt>
                <c:pt idx="126">
                  <c:v>-20.182917125780925</c:v>
                </c:pt>
                <c:pt idx="127">
                  <c:v>-20.774170280619547</c:v>
                </c:pt>
                <c:pt idx="128">
                  <c:v>-20.766712918862847</c:v>
                </c:pt>
                <c:pt idx="129">
                  <c:v>-20.97635187544018</c:v>
                </c:pt>
                <c:pt idx="130">
                  <c:v>-20.756309980012748</c:v>
                </c:pt>
                <c:pt idx="131">
                  <c:v>-20.09976547600029</c:v>
                </c:pt>
                <c:pt idx="132">
                  <c:v>-20.08376364553968</c:v>
                </c:pt>
                <c:pt idx="133">
                  <c:v>-19.989781164074863</c:v>
                </c:pt>
                <c:pt idx="134">
                  <c:v>-19.999187381982402</c:v>
                </c:pt>
                <c:pt idx="135">
                  <c:v>-19.890743380626532</c:v>
                </c:pt>
                <c:pt idx="136">
                  <c:v>-19.491577145096269</c:v>
                </c:pt>
                <c:pt idx="137">
                  <c:v>-19.159634365045594</c:v>
                </c:pt>
                <c:pt idx="138">
                  <c:v>-19.362332854116158</c:v>
                </c:pt>
                <c:pt idx="139">
                  <c:v>-19.154909762681516</c:v>
                </c:pt>
                <c:pt idx="140">
                  <c:v>-18.783800593884454</c:v>
                </c:pt>
                <c:pt idx="141">
                  <c:v>-18.510387862245839</c:v>
                </c:pt>
                <c:pt idx="142">
                  <c:v>-18.07328645309439</c:v>
                </c:pt>
                <c:pt idx="143">
                  <c:v>-18.203192814435866</c:v>
                </c:pt>
                <c:pt idx="144">
                  <c:v>-18.20709410901782</c:v>
                </c:pt>
                <c:pt idx="145">
                  <c:v>-18.186819919817648</c:v>
                </c:pt>
                <c:pt idx="146">
                  <c:v>-17.924485885158429</c:v>
                </c:pt>
                <c:pt idx="147">
                  <c:v>-17.908687860657533</c:v>
                </c:pt>
                <c:pt idx="148">
                  <c:v>-17.892604176538619</c:v>
                </c:pt>
                <c:pt idx="149">
                  <c:v>-18.161361757784299</c:v>
                </c:pt>
                <c:pt idx="150">
                  <c:v>-18.038061987442308</c:v>
                </c:pt>
                <c:pt idx="151">
                  <c:v>-17.815586043815191</c:v>
                </c:pt>
                <c:pt idx="152">
                  <c:v>-17.412760633405156</c:v>
                </c:pt>
                <c:pt idx="153">
                  <c:v>-17.149438597159769</c:v>
                </c:pt>
                <c:pt idx="154">
                  <c:v>-16.502471697414038</c:v>
                </c:pt>
                <c:pt idx="155">
                  <c:v>-15.955233283824303</c:v>
                </c:pt>
                <c:pt idx="156">
                  <c:v>-14.878670391225484</c:v>
                </c:pt>
                <c:pt idx="157">
                  <c:v>-13.710648690911382</c:v>
                </c:pt>
                <c:pt idx="158">
                  <c:v>-14.564826017230201</c:v>
                </c:pt>
                <c:pt idx="159">
                  <c:v>-15.054161613782131</c:v>
                </c:pt>
                <c:pt idx="160">
                  <c:v>-14.760737091564867</c:v>
                </c:pt>
                <c:pt idx="161">
                  <c:v>-14.713517186786424</c:v>
                </c:pt>
                <c:pt idx="162">
                  <c:v>-14.124631239914496</c:v>
                </c:pt>
                <c:pt idx="163">
                  <c:v>-14.396287335330202</c:v>
                </c:pt>
                <c:pt idx="164">
                  <c:v>-14.873025448978078</c:v>
                </c:pt>
                <c:pt idx="165">
                  <c:v>-13.557600132607201</c:v>
                </c:pt>
                <c:pt idx="166">
                  <c:v>-12.710760017632817</c:v>
                </c:pt>
                <c:pt idx="167">
                  <c:v>-12.075016891479535</c:v>
                </c:pt>
                <c:pt idx="168">
                  <c:v>-11.669844323943408</c:v>
                </c:pt>
                <c:pt idx="169">
                  <c:v>-11.918993781335661</c:v>
                </c:pt>
                <c:pt idx="170">
                  <c:v>-12.263205686226812</c:v>
                </c:pt>
                <c:pt idx="171">
                  <c:v>-12.077118663526077</c:v>
                </c:pt>
                <c:pt idx="172">
                  <c:v>-11.992497817589859</c:v>
                </c:pt>
                <c:pt idx="173">
                  <c:v>-12.104805402507429</c:v>
                </c:pt>
                <c:pt idx="174">
                  <c:v>-12.840293049025304</c:v>
                </c:pt>
                <c:pt idx="175">
                  <c:v>-13.172693370335139</c:v>
                </c:pt>
                <c:pt idx="176">
                  <c:v>-13.286796561278607</c:v>
                </c:pt>
                <c:pt idx="177">
                  <c:v>-13.100636356404115</c:v>
                </c:pt>
                <c:pt idx="178">
                  <c:v>-13.194590392641137</c:v>
                </c:pt>
                <c:pt idx="179">
                  <c:v>-13.178226491220945</c:v>
                </c:pt>
                <c:pt idx="180">
                  <c:v>-12.858808806582578</c:v>
                </c:pt>
                <c:pt idx="181">
                  <c:v>-12.438290724955388</c:v>
                </c:pt>
                <c:pt idx="182">
                  <c:v>-12.010216338886364</c:v>
                </c:pt>
                <c:pt idx="183">
                  <c:v>-11.342765028625182</c:v>
                </c:pt>
                <c:pt idx="184">
                  <c:v>-10.647181112740268</c:v>
                </c:pt>
                <c:pt idx="185">
                  <c:v>-10.106851807504697</c:v>
                </c:pt>
                <c:pt idx="186">
                  <c:v>-9.7365700227399987</c:v>
                </c:pt>
                <c:pt idx="187">
                  <c:v>-9.6965012740728334</c:v>
                </c:pt>
                <c:pt idx="188">
                  <c:v>-9.5331199880122259</c:v>
                </c:pt>
                <c:pt idx="189">
                  <c:v>-9.5185170012499878</c:v>
                </c:pt>
                <c:pt idx="190">
                  <c:v>-9.4940835024965615</c:v>
                </c:pt>
                <c:pt idx="191">
                  <c:v>-9.2915595050527351</c:v>
                </c:pt>
                <c:pt idx="192">
                  <c:v>-9.2667343715830928</c:v>
                </c:pt>
                <c:pt idx="193">
                  <c:v>-9.0361456911871585</c:v>
                </c:pt>
                <c:pt idx="194">
                  <c:v>-8.5659712265051038</c:v>
                </c:pt>
                <c:pt idx="195">
                  <c:v>-8.162932441142301</c:v>
                </c:pt>
                <c:pt idx="196">
                  <c:v>-7.8834214583947988</c:v>
                </c:pt>
                <c:pt idx="197">
                  <c:v>-7.6640107434841882</c:v>
                </c:pt>
                <c:pt idx="198">
                  <c:v>-7.5538307977172403</c:v>
                </c:pt>
                <c:pt idx="199">
                  <c:v>-7.6705698259322883</c:v>
                </c:pt>
                <c:pt idx="200">
                  <c:v>-7.6359015341615901</c:v>
                </c:pt>
                <c:pt idx="201">
                  <c:v>-7.8981348202688713</c:v>
                </c:pt>
                <c:pt idx="202">
                  <c:v>-7.9855157889035535</c:v>
                </c:pt>
                <c:pt idx="203">
                  <c:v>-7.9053053041305974</c:v>
                </c:pt>
                <c:pt idx="204">
                  <c:v>-7.8087381173638857</c:v>
                </c:pt>
                <c:pt idx="205">
                  <c:v>-7.9069740490980918</c:v>
                </c:pt>
                <c:pt idx="206">
                  <c:v>-7.668733870632745</c:v>
                </c:pt>
                <c:pt idx="207">
                  <c:v>-7.4380134484557896</c:v>
                </c:pt>
                <c:pt idx="208">
                  <c:v>-7.4192878301326903</c:v>
                </c:pt>
                <c:pt idx="209">
                  <c:v>-7.1474452470207241</c:v>
                </c:pt>
                <c:pt idx="210">
                  <c:v>-6.9145974986649508</c:v>
                </c:pt>
                <c:pt idx="211">
                  <c:v>-6.9393418880884514</c:v>
                </c:pt>
                <c:pt idx="212">
                  <c:v>-7.057156775887802</c:v>
                </c:pt>
                <c:pt idx="213">
                  <c:v>-6.9535782301299687</c:v>
                </c:pt>
                <c:pt idx="214">
                  <c:v>-7.0253260931838009</c:v>
                </c:pt>
                <c:pt idx="215">
                  <c:v>-7.0930560036770469</c:v>
                </c:pt>
                <c:pt idx="216">
                  <c:v>-7.3181072165771317</c:v>
                </c:pt>
                <c:pt idx="217">
                  <c:v>-7.2661098676279767</c:v>
                </c:pt>
                <c:pt idx="218">
                  <c:v>-7.2956328108086046</c:v>
                </c:pt>
                <c:pt idx="219">
                  <c:v>-7.2195423364683275</c:v>
                </c:pt>
                <c:pt idx="220">
                  <c:v>-6.8353968879293783</c:v>
                </c:pt>
                <c:pt idx="221">
                  <c:v>-6.2597513829611851</c:v>
                </c:pt>
                <c:pt idx="222">
                  <c:v>-5.6596885676580646</c:v>
                </c:pt>
                <c:pt idx="223">
                  <c:v>-5.0982621274143982</c:v>
                </c:pt>
                <c:pt idx="224">
                  <c:v>-3.5161689462338499</c:v>
                </c:pt>
                <c:pt idx="225">
                  <c:v>-3.0420325436621631</c:v>
                </c:pt>
                <c:pt idx="226">
                  <c:v>-3.0781070359374749</c:v>
                </c:pt>
                <c:pt idx="227">
                  <c:v>-3.217172937543249</c:v>
                </c:pt>
                <c:pt idx="228">
                  <c:v>-3.3717796699941274</c:v>
                </c:pt>
                <c:pt idx="229">
                  <c:v>-3.6861954360129983</c:v>
                </c:pt>
                <c:pt idx="230">
                  <c:v>-3.59408035834121</c:v>
                </c:pt>
                <c:pt idx="231">
                  <c:v>-4.402521666716436</c:v>
                </c:pt>
                <c:pt idx="232">
                  <c:v>-4.7462128051842374</c:v>
                </c:pt>
                <c:pt idx="233">
                  <c:v>-4.4772005556346111</c:v>
                </c:pt>
                <c:pt idx="234">
                  <c:v>-4.3675609309977634</c:v>
                </c:pt>
                <c:pt idx="235">
                  <c:v>-4.3858218639855275</c:v>
                </c:pt>
                <c:pt idx="236">
                  <c:v>-4.175977950953536</c:v>
                </c:pt>
                <c:pt idx="237">
                  <c:v>-3.9552999357569156</c:v>
                </c:pt>
                <c:pt idx="238">
                  <c:v>-4.0563862841054155</c:v>
                </c:pt>
                <c:pt idx="239">
                  <c:v>-3.8876847190659984</c:v>
                </c:pt>
                <c:pt idx="240">
                  <c:v>-3.9978239938773021</c:v>
                </c:pt>
                <c:pt idx="241">
                  <c:v>-4.1150381204821409</c:v>
                </c:pt>
                <c:pt idx="242">
                  <c:v>-4.3068531417872027</c:v>
                </c:pt>
                <c:pt idx="243">
                  <c:v>-3.9769818340549641</c:v>
                </c:pt>
                <c:pt idx="244">
                  <c:v>-4.2314720176280263</c:v>
                </c:pt>
                <c:pt idx="245">
                  <c:v>-4.2089041928544662</c:v>
                </c:pt>
                <c:pt idx="246">
                  <c:v>-3.8263190586196183</c:v>
                </c:pt>
                <c:pt idx="247">
                  <c:v>-3.2875861452034845</c:v>
                </c:pt>
                <c:pt idx="248">
                  <c:v>-3.2087430414891682</c:v>
                </c:pt>
                <c:pt idx="249">
                  <c:v>-3.15641272499554</c:v>
                </c:pt>
                <c:pt idx="250">
                  <c:v>-3.4874409466411236</c:v>
                </c:pt>
                <c:pt idx="251">
                  <c:v>-3.417770596597868</c:v>
                </c:pt>
                <c:pt idx="252">
                  <c:v>-3.450014204323419</c:v>
                </c:pt>
                <c:pt idx="253">
                  <c:v>-3.71364536161563</c:v>
                </c:pt>
                <c:pt idx="254">
                  <c:v>-3.9417216638159123</c:v>
                </c:pt>
                <c:pt idx="255">
                  <c:v>-3.9492411576802566</c:v>
                </c:pt>
                <c:pt idx="256">
                  <c:v>-3.6008155167623079</c:v>
                </c:pt>
                <c:pt idx="257">
                  <c:v>-3.1553785326183559</c:v>
                </c:pt>
                <c:pt idx="258">
                  <c:v>-2.8068467044734215</c:v>
                </c:pt>
                <c:pt idx="259">
                  <c:v>-2.8544509128993405</c:v>
                </c:pt>
                <c:pt idx="260">
                  <c:v>-2.5589845990873159</c:v>
                </c:pt>
                <c:pt idx="261">
                  <c:v>-2.1917847894374942</c:v>
                </c:pt>
                <c:pt idx="262">
                  <c:v>-1.8399992991530609</c:v>
                </c:pt>
                <c:pt idx="263">
                  <c:v>-2.0551488156887467</c:v>
                </c:pt>
                <c:pt idx="264">
                  <c:v>-2.0378400673770538</c:v>
                </c:pt>
                <c:pt idx="265">
                  <c:v>-2.1195889174357574</c:v>
                </c:pt>
                <c:pt idx="266">
                  <c:v>-2.222604830849725</c:v>
                </c:pt>
                <c:pt idx="267">
                  <c:v>-2.7900074832017943</c:v>
                </c:pt>
                <c:pt idx="268">
                  <c:v>-3.4947316320405144</c:v>
                </c:pt>
                <c:pt idx="269">
                  <c:v>-3.8934083587698076</c:v>
                </c:pt>
                <c:pt idx="270">
                  <c:v>-4.3854133647463893</c:v>
                </c:pt>
                <c:pt idx="271">
                  <c:v>-4.8429022628141221</c:v>
                </c:pt>
                <c:pt idx="272">
                  <c:v>-4.9562700159733257</c:v>
                </c:pt>
                <c:pt idx="273">
                  <c:v>-5.0652258252903151</c:v>
                </c:pt>
                <c:pt idx="274">
                  <c:v>-5.0011710458416232</c:v>
                </c:pt>
                <c:pt idx="275">
                  <c:v>-4.9809787987767207</c:v>
                </c:pt>
                <c:pt idx="276">
                  <c:v>-4.9709517433518773</c:v>
                </c:pt>
                <c:pt idx="277">
                  <c:v>-4.6430091862212759</c:v>
                </c:pt>
                <c:pt idx="278">
                  <c:v>-4.8136807784147999</c:v>
                </c:pt>
                <c:pt idx="279">
                  <c:v>-4.866682625887214</c:v>
                </c:pt>
                <c:pt idx="280">
                  <c:v>-4.8569336395219596</c:v>
                </c:pt>
                <c:pt idx="281">
                  <c:v>-5.0214440926893769</c:v>
                </c:pt>
                <c:pt idx="282">
                  <c:v>-5.189598267731184</c:v>
                </c:pt>
                <c:pt idx="283">
                  <c:v>-5.34980662114637</c:v>
                </c:pt>
                <c:pt idx="284">
                  <c:v>-5.4720230474603797</c:v>
                </c:pt>
                <c:pt idx="285">
                  <c:v>-5.2066240023634851</c:v>
                </c:pt>
                <c:pt idx="286">
                  <c:v>-5.3481016184874539</c:v>
                </c:pt>
                <c:pt idx="287">
                  <c:v>-5.3397678588891972</c:v>
                </c:pt>
                <c:pt idx="288">
                  <c:v>-5.5104847385376319</c:v>
                </c:pt>
                <c:pt idx="289">
                  <c:v>-5.6369948221572361</c:v>
                </c:pt>
                <c:pt idx="290">
                  <c:v>-5.8378333496918158</c:v>
                </c:pt>
                <c:pt idx="291">
                  <c:v>-6.100665223135743</c:v>
                </c:pt>
                <c:pt idx="292">
                  <c:v>-6.3241884427128374</c:v>
                </c:pt>
                <c:pt idx="293">
                  <c:v>-6.483574927984689</c:v>
                </c:pt>
                <c:pt idx="294">
                  <c:v>-6.1735528172091234</c:v>
                </c:pt>
                <c:pt idx="295">
                  <c:v>-6.0222685948501322</c:v>
                </c:pt>
                <c:pt idx="296">
                  <c:v>-5.7016002025429469</c:v>
                </c:pt>
                <c:pt idx="297">
                  <c:v>-5.3288847413808993</c:v>
                </c:pt>
                <c:pt idx="298">
                  <c:v>-4.8763465293417658</c:v>
                </c:pt>
                <c:pt idx="299">
                  <c:v>-4.8280973946373749</c:v>
                </c:pt>
                <c:pt idx="300">
                  <c:v>-5.1685155656210986</c:v>
                </c:pt>
                <c:pt idx="301">
                  <c:v>-5.5248378997633836</c:v>
                </c:pt>
                <c:pt idx="302">
                  <c:v>-5.0990061219138507</c:v>
                </c:pt>
                <c:pt idx="303">
                  <c:v>-4.8154482193155426</c:v>
                </c:pt>
                <c:pt idx="304">
                  <c:v>-4.9075971196743842</c:v>
                </c:pt>
                <c:pt idx="305">
                  <c:v>-4.6384477196064058</c:v>
                </c:pt>
                <c:pt idx="306">
                  <c:v>-4.1903824219482875</c:v>
                </c:pt>
                <c:pt idx="307">
                  <c:v>-3.4986833398415804</c:v>
                </c:pt>
                <c:pt idx="308">
                  <c:v>-3.4846237211749203</c:v>
                </c:pt>
                <c:pt idx="309">
                  <c:v>-3.9857423930359701</c:v>
                </c:pt>
                <c:pt idx="310">
                  <c:v>-4.3743098007328394</c:v>
                </c:pt>
                <c:pt idx="311">
                  <c:v>-4.6789348477860271</c:v>
                </c:pt>
                <c:pt idx="312">
                  <c:v>-5.1771582981871891</c:v>
                </c:pt>
                <c:pt idx="313">
                  <c:v>-5.3527578181965776</c:v>
                </c:pt>
                <c:pt idx="314">
                  <c:v>-6.4745593278333136</c:v>
                </c:pt>
                <c:pt idx="315">
                  <c:v>-7.6009161743654312</c:v>
                </c:pt>
                <c:pt idx="316">
                  <c:v>-7.5961276983415065</c:v>
                </c:pt>
                <c:pt idx="317">
                  <c:v>-7.9353843691953321</c:v>
                </c:pt>
                <c:pt idx="318">
                  <c:v>-8.0790678204654132</c:v>
                </c:pt>
                <c:pt idx="319">
                  <c:v>-8.5918575191883146</c:v>
                </c:pt>
                <c:pt idx="320">
                  <c:v>-9.3331568496446753</c:v>
                </c:pt>
                <c:pt idx="321">
                  <c:v>-9.7875105201924075</c:v>
                </c:pt>
                <c:pt idx="322">
                  <c:v>-9.7905953409941482</c:v>
                </c:pt>
                <c:pt idx="323">
                  <c:v>-10.087439634897066</c:v>
                </c:pt>
                <c:pt idx="324">
                  <c:v>-10.017765370479868</c:v>
                </c:pt>
                <c:pt idx="325">
                  <c:v>-9.4479319216896478</c:v>
                </c:pt>
                <c:pt idx="326">
                  <c:v>-8.4848739212187034</c:v>
                </c:pt>
                <c:pt idx="327">
                  <c:v>-7.1800537255567463</c:v>
                </c:pt>
                <c:pt idx="328">
                  <c:v>-6.3940274809791715</c:v>
                </c:pt>
                <c:pt idx="329">
                  <c:v>-6.2822464137218139</c:v>
                </c:pt>
                <c:pt idx="330">
                  <c:v>-6.8145806199453869</c:v>
                </c:pt>
                <c:pt idx="331">
                  <c:v>-7.5599326375941081</c:v>
                </c:pt>
                <c:pt idx="332">
                  <c:v>-7.7819887408592461</c:v>
                </c:pt>
                <c:pt idx="333">
                  <c:v>-7.8987504065017955</c:v>
                </c:pt>
                <c:pt idx="334">
                  <c:v>-8.3169502919516454</c:v>
                </c:pt>
                <c:pt idx="335">
                  <c:v>-8.0295274650938389</c:v>
                </c:pt>
                <c:pt idx="336">
                  <c:v>-7.3880224740953846</c:v>
                </c:pt>
                <c:pt idx="337">
                  <c:v>-7.0809899231205282</c:v>
                </c:pt>
                <c:pt idx="338">
                  <c:v>-6.898361407084451</c:v>
                </c:pt>
                <c:pt idx="339">
                  <c:v>-6.5313405150636656</c:v>
                </c:pt>
                <c:pt idx="340">
                  <c:v>-6.70002068208158</c:v>
                </c:pt>
                <c:pt idx="341">
                  <c:v>-7.103975882181123</c:v>
                </c:pt>
                <c:pt idx="342">
                  <c:v>-7.3833810825913231</c:v>
                </c:pt>
                <c:pt idx="343">
                  <c:v>-7.3039320250326467</c:v>
                </c:pt>
                <c:pt idx="344">
                  <c:v>-6.2604145837130725</c:v>
                </c:pt>
                <c:pt idx="345">
                  <c:v>-4.8147437494981862</c:v>
                </c:pt>
                <c:pt idx="346">
                  <c:v>-4.9503535933727774</c:v>
                </c:pt>
                <c:pt idx="347">
                  <c:v>-4.5974369617919431</c:v>
                </c:pt>
                <c:pt idx="348">
                  <c:v>-4.0349249311326476</c:v>
                </c:pt>
                <c:pt idx="349">
                  <c:v>-3.1227799301691164</c:v>
                </c:pt>
                <c:pt idx="350">
                  <c:v>-2.5302785792900999</c:v>
                </c:pt>
                <c:pt idx="351">
                  <c:v>-2.0264707309102663</c:v>
                </c:pt>
                <c:pt idx="352">
                  <c:v>-1.6787640823934882</c:v>
                </c:pt>
                <c:pt idx="353">
                  <c:v>-0.94878921364547331</c:v>
                </c:pt>
                <c:pt idx="354">
                  <c:v>-0.78809605849924902</c:v>
                </c:pt>
                <c:pt idx="355">
                  <c:v>-1.4235741036861047</c:v>
                </c:pt>
                <c:pt idx="356">
                  <c:v>-1.02507424229264</c:v>
                </c:pt>
                <c:pt idx="357">
                  <c:v>-1.0775077201798679E-2</c:v>
                </c:pt>
                <c:pt idx="358">
                  <c:v>-0.45635956887759932</c:v>
                </c:pt>
                <c:pt idx="359">
                  <c:v>-0.34203557276332203</c:v>
                </c:pt>
                <c:pt idx="360">
                  <c:v>-0.42910138488199762</c:v>
                </c:pt>
                <c:pt idx="361">
                  <c:v>-0.63066174632915184</c:v>
                </c:pt>
                <c:pt idx="362">
                  <c:v>-1.8211038479086592</c:v>
                </c:pt>
                <c:pt idx="363">
                  <c:v>-3.224475014178561</c:v>
                </c:pt>
                <c:pt idx="364">
                  <c:v>-4.5070688173850888</c:v>
                </c:pt>
                <c:pt idx="365">
                  <c:v>-4.4611450795525815</c:v>
                </c:pt>
                <c:pt idx="366">
                  <c:v>-5.3084850615907087</c:v>
                </c:pt>
                <c:pt idx="367">
                  <c:v>-5.9142877624458077</c:v>
                </c:pt>
                <c:pt idx="368">
                  <c:v>-6.2383730270496516</c:v>
                </c:pt>
                <c:pt idx="369">
                  <c:v>-4.3560815717954409</c:v>
                </c:pt>
                <c:pt idx="370">
                  <c:v>-3.7787086584997498</c:v>
                </c:pt>
                <c:pt idx="371">
                  <c:v>-3.9208964534913671</c:v>
                </c:pt>
                <c:pt idx="372">
                  <c:v>-3.8732435925825519</c:v>
                </c:pt>
                <c:pt idx="373">
                  <c:v>-3.6434403811774994</c:v>
                </c:pt>
                <c:pt idx="374">
                  <c:v>-3.1264439656309935</c:v>
                </c:pt>
                <c:pt idx="375">
                  <c:v>-2.3908910939768577</c:v>
                </c:pt>
                <c:pt idx="376">
                  <c:v>-3.2549683629697319</c:v>
                </c:pt>
                <c:pt idx="377">
                  <c:v>-3.7330325546740588</c:v>
                </c:pt>
                <c:pt idx="378">
                  <c:v>-2.7119697377705552</c:v>
                </c:pt>
                <c:pt idx="379">
                  <c:v>-3.4308996589723058</c:v>
                </c:pt>
                <c:pt idx="380">
                  <c:v>-4.5340044233834709</c:v>
                </c:pt>
                <c:pt idx="381">
                  <c:v>-6.0012686148707077</c:v>
                </c:pt>
                <c:pt idx="382">
                  <c:v>-7.5678379628275128</c:v>
                </c:pt>
                <c:pt idx="383">
                  <c:v>-7.861074887027649</c:v>
                </c:pt>
                <c:pt idx="384">
                  <c:v>-8.2302282595143321</c:v>
                </c:pt>
                <c:pt idx="385">
                  <c:v>-9.8718972490611954</c:v>
                </c:pt>
                <c:pt idx="386">
                  <c:v>-9.9390576738722842</c:v>
                </c:pt>
                <c:pt idx="387">
                  <c:v>-10.256302270387678</c:v>
                </c:pt>
                <c:pt idx="388">
                  <c:v>-9.904468259993477</c:v>
                </c:pt>
                <c:pt idx="389">
                  <c:v>-9.3543376188226546</c:v>
                </c:pt>
                <c:pt idx="390">
                  <c:v>-9.2352060222121359</c:v>
                </c:pt>
                <c:pt idx="391">
                  <c:v>-9.131114174775556</c:v>
                </c:pt>
                <c:pt idx="392">
                  <c:v>-9.5106430731357552</c:v>
                </c:pt>
                <c:pt idx="393">
                  <c:v>-9.5343048297959943</c:v>
                </c:pt>
                <c:pt idx="394">
                  <c:v>-9.0497018275364081</c:v>
                </c:pt>
                <c:pt idx="395">
                  <c:v>-9.276664176690991</c:v>
                </c:pt>
                <c:pt idx="396">
                  <c:v>-9.4391466599408567</c:v>
                </c:pt>
                <c:pt idx="397">
                  <c:v>-9.0626065484658049</c:v>
                </c:pt>
                <c:pt idx="398">
                  <c:v>-8.7140472589986597</c:v>
                </c:pt>
                <c:pt idx="399">
                  <c:v>-7.4857341541427402</c:v>
                </c:pt>
                <c:pt idx="400">
                  <c:v>-7.2180148049017259</c:v>
                </c:pt>
                <c:pt idx="401">
                  <c:v>-6.8881651502349355</c:v>
                </c:pt>
                <c:pt idx="402">
                  <c:v>-6.5428806707959035</c:v>
                </c:pt>
                <c:pt idx="403">
                  <c:v>-6.415318490120157</c:v>
                </c:pt>
                <c:pt idx="404">
                  <c:v>-6.4696677458606899</c:v>
                </c:pt>
                <c:pt idx="405">
                  <c:v>-6.42032326039672</c:v>
                </c:pt>
                <c:pt idx="406">
                  <c:v>-7.4174472094521304</c:v>
                </c:pt>
                <c:pt idx="407">
                  <c:v>-7.4507063196514602</c:v>
                </c:pt>
                <c:pt idx="408">
                  <c:v>-6.4419802361324106</c:v>
                </c:pt>
                <c:pt idx="409">
                  <c:v>-6.5598439063759129</c:v>
                </c:pt>
                <c:pt idx="410">
                  <c:v>-6.5065830743842428</c:v>
                </c:pt>
                <c:pt idx="411">
                  <c:v>-6.4918315103687902</c:v>
                </c:pt>
                <c:pt idx="412">
                  <c:v>-6.2075917642945475</c:v>
                </c:pt>
                <c:pt idx="413">
                  <c:v>-5.7356874836464318</c:v>
                </c:pt>
                <c:pt idx="414">
                  <c:v>-5.5623898124570088</c:v>
                </c:pt>
                <c:pt idx="415">
                  <c:v>-6.1413864366227013</c:v>
                </c:pt>
                <c:pt idx="416">
                  <c:v>-5.7853307624538166</c:v>
                </c:pt>
                <c:pt idx="417">
                  <c:v>-5.9196509319896338</c:v>
                </c:pt>
                <c:pt idx="418">
                  <c:v>-5.7835624023520174</c:v>
                </c:pt>
                <c:pt idx="419">
                  <c:v>-5.8188768700826712</c:v>
                </c:pt>
                <c:pt idx="420">
                  <c:v>-6.3561167281289022</c:v>
                </c:pt>
                <c:pt idx="421">
                  <c:v>-6.9801447962985339</c:v>
                </c:pt>
                <c:pt idx="422">
                  <c:v>-7.5327844133878346</c:v>
                </c:pt>
                <c:pt idx="423">
                  <c:v>-8.2037038972864824</c:v>
                </c:pt>
                <c:pt idx="424">
                  <c:v>-8.4304042944262214</c:v>
                </c:pt>
                <c:pt idx="425">
                  <c:v>-9.007005004139657</c:v>
                </c:pt>
                <c:pt idx="426">
                  <c:v>-9.9979505977146594</c:v>
                </c:pt>
                <c:pt idx="427">
                  <c:v>-10.239436435496811</c:v>
                </c:pt>
                <c:pt idx="428">
                  <c:v>-10.626387066996514</c:v>
                </c:pt>
                <c:pt idx="429">
                  <c:v>-10.72530587654841</c:v>
                </c:pt>
                <c:pt idx="430">
                  <c:v>-10.735600738789984</c:v>
                </c:pt>
                <c:pt idx="431">
                  <c:v>-11.043401927583071</c:v>
                </c:pt>
                <c:pt idx="432">
                  <c:v>-11.465367263997233</c:v>
                </c:pt>
                <c:pt idx="433">
                  <c:v>-11.077275840854323</c:v>
                </c:pt>
                <c:pt idx="434">
                  <c:v>-10.690094670323566</c:v>
                </c:pt>
                <c:pt idx="435">
                  <c:v>-10.325086765178028</c:v>
                </c:pt>
                <c:pt idx="436">
                  <c:v>-9.8980228301843791</c:v>
                </c:pt>
                <c:pt idx="437">
                  <c:v>-9.076307907732625</c:v>
                </c:pt>
                <c:pt idx="438">
                  <c:v>-7.9008250082387521</c:v>
                </c:pt>
                <c:pt idx="439">
                  <c:v>-5.0632962653885043</c:v>
                </c:pt>
                <c:pt idx="440">
                  <c:v>-2.5018607212263833</c:v>
                </c:pt>
                <c:pt idx="441">
                  <c:v>0.66782457992203292</c:v>
                </c:pt>
                <c:pt idx="442">
                  <c:v>4.4040675721926581</c:v>
                </c:pt>
                <c:pt idx="443">
                  <c:v>9.1195887234954309</c:v>
                </c:pt>
                <c:pt idx="444">
                  <c:v>13.35113819378803</c:v>
                </c:pt>
                <c:pt idx="445">
                  <c:v>16.801958610902467</c:v>
                </c:pt>
                <c:pt idx="446">
                  <c:v>18.597647187932839</c:v>
                </c:pt>
                <c:pt idx="447">
                  <c:v>19.238092058733546</c:v>
                </c:pt>
                <c:pt idx="448">
                  <c:v>20.666590083285502</c:v>
                </c:pt>
                <c:pt idx="449">
                  <c:v>21.804611461513144</c:v>
                </c:pt>
                <c:pt idx="450">
                  <c:v>21.113207428180601</c:v>
                </c:pt>
                <c:pt idx="451">
                  <c:v>19.133073229023445</c:v>
                </c:pt>
                <c:pt idx="452">
                  <c:v>19.504656127906291</c:v>
                </c:pt>
                <c:pt idx="453">
                  <c:v>18.498032829542485</c:v>
                </c:pt>
                <c:pt idx="454">
                  <c:v>19.435352412777597</c:v>
                </c:pt>
                <c:pt idx="455">
                  <c:v>18.424913700451707</c:v>
                </c:pt>
                <c:pt idx="456">
                  <c:v>18.141735144322638</c:v>
                </c:pt>
                <c:pt idx="457">
                  <c:v>19.426601320779472</c:v>
                </c:pt>
                <c:pt idx="458">
                  <c:v>21.239762806513401</c:v>
                </c:pt>
                <c:pt idx="459">
                  <c:v>22.017002193409297</c:v>
                </c:pt>
                <c:pt idx="460">
                  <c:v>23.421730000563787</c:v>
                </c:pt>
                <c:pt idx="461">
                  <c:v>25.190306663631961</c:v>
                </c:pt>
                <c:pt idx="462">
                  <c:v>25.982203802468351</c:v>
                </c:pt>
                <c:pt idx="463">
                  <c:v>27.125832479571915</c:v>
                </c:pt>
                <c:pt idx="464">
                  <c:v>27.616904263745223</c:v>
                </c:pt>
                <c:pt idx="465">
                  <c:v>26.696594928500588</c:v>
                </c:pt>
                <c:pt idx="466">
                  <c:v>26.154356170720806</c:v>
                </c:pt>
                <c:pt idx="467">
                  <c:v>25.725044059336671</c:v>
                </c:pt>
                <c:pt idx="468">
                  <c:v>24.080958228308937</c:v>
                </c:pt>
                <c:pt idx="469">
                  <c:v>23.39103597209829</c:v>
                </c:pt>
                <c:pt idx="470">
                  <c:v>23.141575373823517</c:v>
                </c:pt>
                <c:pt idx="471">
                  <c:v>21.602697736206526</c:v>
                </c:pt>
                <c:pt idx="472">
                  <c:v>21.587342694045816</c:v>
                </c:pt>
                <c:pt idx="473">
                  <c:v>22.681083167768424</c:v>
                </c:pt>
                <c:pt idx="474">
                  <c:v>22.671528012555449</c:v>
                </c:pt>
                <c:pt idx="475">
                  <c:v>23.291950316746313</c:v>
                </c:pt>
                <c:pt idx="476">
                  <c:v>23.530012778071921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cat>
            <c:strRef>
              <c:f>'Indicadores Semanais'!$Y$9:$Y$488</c:f>
              <c:strCache>
                <c:ptCount val="48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79">
                  <c:v>25-04-2021</c:v>
                </c:pt>
              </c:strCache>
            </c:strRef>
          </c:cat>
          <c:val>
            <c:numRef>
              <c:f>'Indicadores Semanais'!$AB$9:$AB$373</c:f>
              <c:numCache>
                <c:formatCode>0.0</c:formatCode>
                <c:ptCount val="365"/>
                <c:pt idx="0">
                  <c:v>-2.20082826149185</c:v>
                </c:pt>
                <c:pt idx="1">
                  <c:v>-2.20082826149185</c:v>
                </c:pt>
                <c:pt idx="2">
                  <c:v>-2.20082826149185</c:v>
                </c:pt>
                <c:pt idx="3">
                  <c:v>-2.20082826149185</c:v>
                </c:pt>
                <c:pt idx="4">
                  <c:v>-2.20082826149185</c:v>
                </c:pt>
                <c:pt idx="5">
                  <c:v>-2.20082826149185</c:v>
                </c:pt>
                <c:pt idx="6">
                  <c:v>-2.20082826149185</c:v>
                </c:pt>
                <c:pt idx="7">
                  <c:v>-2.20082826149185</c:v>
                </c:pt>
                <c:pt idx="8">
                  <c:v>-2.20082826149185</c:v>
                </c:pt>
                <c:pt idx="9">
                  <c:v>-2.20082826149185</c:v>
                </c:pt>
                <c:pt idx="10">
                  <c:v>-2.20082826149185</c:v>
                </c:pt>
                <c:pt idx="11">
                  <c:v>-2.20082826149185</c:v>
                </c:pt>
                <c:pt idx="12">
                  <c:v>-2.20082826149185</c:v>
                </c:pt>
                <c:pt idx="13">
                  <c:v>-2.20082826149185</c:v>
                </c:pt>
                <c:pt idx="14">
                  <c:v>-2.20082826149185</c:v>
                </c:pt>
                <c:pt idx="15">
                  <c:v>-2.20082826149185</c:v>
                </c:pt>
                <c:pt idx="16">
                  <c:v>-2.20082826149185</c:v>
                </c:pt>
                <c:pt idx="17">
                  <c:v>-2.20082826149185</c:v>
                </c:pt>
                <c:pt idx="18">
                  <c:v>-2.20082826149185</c:v>
                </c:pt>
                <c:pt idx="19">
                  <c:v>-2.20082826149185</c:v>
                </c:pt>
                <c:pt idx="20">
                  <c:v>-2.20082826149185</c:v>
                </c:pt>
                <c:pt idx="21">
                  <c:v>-2.20082826149185</c:v>
                </c:pt>
                <c:pt idx="22">
                  <c:v>-2.20082826149185</c:v>
                </c:pt>
                <c:pt idx="23">
                  <c:v>-2.20082826149185</c:v>
                </c:pt>
                <c:pt idx="24">
                  <c:v>-2.20082826149185</c:v>
                </c:pt>
                <c:pt idx="25">
                  <c:v>-2.20082826149185</c:v>
                </c:pt>
                <c:pt idx="26">
                  <c:v>-2.20082826149185</c:v>
                </c:pt>
                <c:pt idx="27">
                  <c:v>-2.20082826149185</c:v>
                </c:pt>
                <c:pt idx="28">
                  <c:v>-2.20082826149185</c:v>
                </c:pt>
                <c:pt idx="29">
                  <c:v>-2.20082826149185</c:v>
                </c:pt>
                <c:pt idx="30">
                  <c:v>-2.20082826149185</c:v>
                </c:pt>
                <c:pt idx="31">
                  <c:v>-2.20082826149185</c:v>
                </c:pt>
                <c:pt idx="32">
                  <c:v>-2.20082826149185</c:v>
                </c:pt>
                <c:pt idx="33">
                  <c:v>-2.20082826149185</c:v>
                </c:pt>
                <c:pt idx="34">
                  <c:v>-2.20082826149185</c:v>
                </c:pt>
                <c:pt idx="35">
                  <c:v>-2.20082826149185</c:v>
                </c:pt>
                <c:pt idx="36">
                  <c:v>-2.20082826149185</c:v>
                </c:pt>
                <c:pt idx="37">
                  <c:v>-2.20082826149185</c:v>
                </c:pt>
                <c:pt idx="38">
                  <c:v>-2.20082826149185</c:v>
                </c:pt>
                <c:pt idx="39">
                  <c:v>-2.20082826149185</c:v>
                </c:pt>
                <c:pt idx="40">
                  <c:v>-2.20082826149185</c:v>
                </c:pt>
                <c:pt idx="41">
                  <c:v>-2.20082826149185</c:v>
                </c:pt>
                <c:pt idx="42">
                  <c:v>-2.20082826149185</c:v>
                </c:pt>
                <c:pt idx="43">
                  <c:v>-2.20082826149185</c:v>
                </c:pt>
                <c:pt idx="44">
                  <c:v>-2.20082826149185</c:v>
                </c:pt>
                <c:pt idx="45">
                  <c:v>-2.20082826149185</c:v>
                </c:pt>
                <c:pt idx="46">
                  <c:v>-2.20082826149185</c:v>
                </c:pt>
                <c:pt idx="47">
                  <c:v>-2.20082826149185</c:v>
                </c:pt>
                <c:pt idx="48">
                  <c:v>-2.20082826149185</c:v>
                </c:pt>
                <c:pt idx="49">
                  <c:v>-2.20082826149185</c:v>
                </c:pt>
                <c:pt idx="50">
                  <c:v>-2.20082826149185</c:v>
                </c:pt>
                <c:pt idx="51">
                  <c:v>-2.20082826149185</c:v>
                </c:pt>
                <c:pt idx="52">
                  <c:v>-2.20082826149185</c:v>
                </c:pt>
                <c:pt idx="53">
                  <c:v>-2.20082826149185</c:v>
                </c:pt>
                <c:pt idx="54">
                  <c:v>-2.20082826149185</c:v>
                </c:pt>
                <c:pt idx="55">
                  <c:v>-2.20082826149185</c:v>
                </c:pt>
                <c:pt idx="56">
                  <c:v>-2.20082826149185</c:v>
                </c:pt>
                <c:pt idx="57">
                  <c:v>-2.20082826149185</c:v>
                </c:pt>
                <c:pt idx="58">
                  <c:v>-2.20082826149185</c:v>
                </c:pt>
                <c:pt idx="59">
                  <c:v>-2.20082826149185</c:v>
                </c:pt>
                <c:pt idx="60">
                  <c:v>-2.20082826149185</c:v>
                </c:pt>
                <c:pt idx="61">
                  <c:v>-2.20082826149185</c:v>
                </c:pt>
                <c:pt idx="62">
                  <c:v>-2.20082826149185</c:v>
                </c:pt>
                <c:pt idx="63">
                  <c:v>-2.20082826149185</c:v>
                </c:pt>
                <c:pt idx="64">
                  <c:v>-2.20082826149185</c:v>
                </c:pt>
                <c:pt idx="65">
                  <c:v>-2.20082826149185</c:v>
                </c:pt>
                <c:pt idx="66">
                  <c:v>-2.20082826149185</c:v>
                </c:pt>
                <c:pt idx="67">
                  <c:v>-2.20082826149185</c:v>
                </c:pt>
                <c:pt idx="68">
                  <c:v>-2.20082826149185</c:v>
                </c:pt>
                <c:pt idx="69">
                  <c:v>-2.20082826149185</c:v>
                </c:pt>
                <c:pt idx="70">
                  <c:v>-2.20082826149185</c:v>
                </c:pt>
                <c:pt idx="71">
                  <c:v>-2.20082826149185</c:v>
                </c:pt>
                <c:pt idx="72">
                  <c:v>-2.20082826149185</c:v>
                </c:pt>
                <c:pt idx="73">
                  <c:v>-2.20082826149185</c:v>
                </c:pt>
                <c:pt idx="74">
                  <c:v>-2.20082826149185</c:v>
                </c:pt>
                <c:pt idx="75">
                  <c:v>-2.20082826149185</c:v>
                </c:pt>
                <c:pt idx="76">
                  <c:v>-2.20082826149185</c:v>
                </c:pt>
                <c:pt idx="77">
                  <c:v>-2.20082826149185</c:v>
                </c:pt>
                <c:pt idx="78">
                  <c:v>-2.20082826149185</c:v>
                </c:pt>
                <c:pt idx="79">
                  <c:v>-2.20082826149185</c:v>
                </c:pt>
                <c:pt idx="80">
                  <c:v>-2.20082826149185</c:v>
                </c:pt>
                <c:pt idx="81">
                  <c:v>-2.20082826149185</c:v>
                </c:pt>
                <c:pt idx="82">
                  <c:v>-2.20082826149185</c:v>
                </c:pt>
                <c:pt idx="83">
                  <c:v>-2.20082826149185</c:v>
                </c:pt>
                <c:pt idx="84">
                  <c:v>-2.20082826149185</c:v>
                </c:pt>
                <c:pt idx="85">
                  <c:v>-2.20082826149185</c:v>
                </c:pt>
                <c:pt idx="86">
                  <c:v>-2.20082826149185</c:v>
                </c:pt>
                <c:pt idx="87">
                  <c:v>-2.20082826149185</c:v>
                </c:pt>
                <c:pt idx="88">
                  <c:v>-2.20082826149185</c:v>
                </c:pt>
                <c:pt idx="89">
                  <c:v>-2.20082826149185</c:v>
                </c:pt>
                <c:pt idx="90">
                  <c:v>-16.389461836098334</c:v>
                </c:pt>
                <c:pt idx="91">
                  <c:v>-16.389461836098334</c:v>
                </c:pt>
                <c:pt idx="92">
                  <c:v>-16.389461836098334</c:v>
                </c:pt>
                <c:pt idx="93">
                  <c:v>-16.389461836098334</c:v>
                </c:pt>
                <c:pt idx="94">
                  <c:v>-16.389461836098334</c:v>
                </c:pt>
                <c:pt idx="95">
                  <c:v>-16.389461836098334</c:v>
                </c:pt>
                <c:pt idx="96">
                  <c:v>-16.389461836098334</c:v>
                </c:pt>
                <c:pt idx="97">
                  <c:v>-16.389461836098334</c:v>
                </c:pt>
                <c:pt idx="98">
                  <c:v>-16.389461836098334</c:v>
                </c:pt>
                <c:pt idx="99">
                  <c:v>-16.389461836098334</c:v>
                </c:pt>
                <c:pt idx="100">
                  <c:v>-16.389461836098334</c:v>
                </c:pt>
                <c:pt idx="101">
                  <c:v>-16.389461836098334</c:v>
                </c:pt>
                <c:pt idx="102">
                  <c:v>-16.389461836098334</c:v>
                </c:pt>
                <c:pt idx="103">
                  <c:v>-16.389461836098334</c:v>
                </c:pt>
                <c:pt idx="104">
                  <c:v>-16.389461836098334</c:v>
                </c:pt>
                <c:pt idx="105">
                  <c:v>-16.389461836098334</c:v>
                </c:pt>
                <c:pt idx="106">
                  <c:v>-16.389461836098334</c:v>
                </c:pt>
                <c:pt idx="107">
                  <c:v>-16.389461836098334</c:v>
                </c:pt>
                <c:pt idx="108">
                  <c:v>-16.389461836098334</c:v>
                </c:pt>
                <c:pt idx="109">
                  <c:v>-16.389461836098334</c:v>
                </c:pt>
                <c:pt idx="110">
                  <c:v>-16.389461836098334</c:v>
                </c:pt>
                <c:pt idx="111">
                  <c:v>-16.389461836098334</c:v>
                </c:pt>
                <c:pt idx="112">
                  <c:v>-16.389461836098334</c:v>
                </c:pt>
                <c:pt idx="113">
                  <c:v>-16.389461836098334</c:v>
                </c:pt>
                <c:pt idx="114">
                  <c:v>-16.389461836098334</c:v>
                </c:pt>
                <c:pt idx="115">
                  <c:v>-16.389461836098334</c:v>
                </c:pt>
                <c:pt idx="116">
                  <c:v>-16.389461836098334</c:v>
                </c:pt>
                <c:pt idx="117">
                  <c:v>-16.389461836098334</c:v>
                </c:pt>
                <c:pt idx="118">
                  <c:v>-16.389461836098334</c:v>
                </c:pt>
                <c:pt idx="119">
                  <c:v>-16.389461836098334</c:v>
                </c:pt>
                <c:pt idx="120">
                  <c:v>-16.389461836098334</c:v>
                </c:pt>
                <c:pt idx="121">
                  <c:v>-16.389461836098334</c:v>
                </c:pt>
                <c:pt idx="122">
                  <c:v>-16.389461836098334</c:v>
                </c:pt>
                <c:pt idx="123">
                  <c:v>-16.389461836098334</c:v>
                </c:pt>
                <c:pt idx="124">
                  <c:v>-16.389461836098334</c:v>
                </c:pt>
                <c:pt idx="125">
                  <c:v>-16.389461836098334</c:v>
                </c:pt>
                <c:pt idx="126">
                  <c:v>-16.389461836098334</c:v>
                </c:pt>
                <c:pt idx="127">
                  <c:v>-16.389461836098334</c:v>
                </c:pt>
                <c:pt idx="128">
                  <c:v>-16.389461836098334</c:v>
                </c:pt>
                <c:pt idx="129">
                  <c:v>-16.389461836098334</c:v>
                </c:pt>
                <c:pt idx="130">
                  <c:v>-16.389461836098334</c:v>
                </c:pt>
                <c:pt idx="131">
                  <c:v>-16.389461836098334</c:v>
                </c:pt>
                <c:pt idx="132">
                  <c:v>-16.389461836098334</c:v>
                </c:pt>
                <c:pt idx="133">
                  <c:v>-16.389461836098334</c:v>
                </c:pt>
                <c:pt idx="134">
                  <c:v>-16.389461836098334</c:v>
                </c:pt>
                <c:pt idx="135">
                  <c:v>-16.389461836098334</c:v>
                </c:pt>
                <c:pt idx="136">
                  <c:v>-16.389461836098334</c:v>
                </c:pt>
                <c:pt idx="137">
                  <c:v>-16.389461836098334</c:v>
                </c:pt>
                <c:pt idx="138">
                  <c:v>-16.389461836098334</c:v>
                </c:pt>
                <c:pt idx="139">
                  <c:v>-16.389461836098334</c:v>
                </c:pt>
                <c:pt idx="140">
                  <c:v>-16.389461836098334</c:v>
                </c:pt>
                <c:pt idx="141">
                  <c:v>-16.389461836098334</c:v>
                </c:pt>
                <c:pt idx="142">
                  <c:v>-16.389461836098334</c:v>
                </c:pt>
                <c:pt idx="143">
                  <c:v>-16.389461836098334</c:v>
                </c:pt>
                <c:pt idx="144">
                  <c:v>-16.389461836098334</c:v>
                </c:pt>
                <c:pt idx="145">
                  <c:v>-16.389461836098334</c:v>
                </c:pt>
                <c:pt idx="146">
                  <c:v>-16.389461836098334</c:v>
                </c:pt>
                <c:pt idx="147">
                  <c:v>-16.389461836098334</c:v>
                </c:pt>
                <c:pt idx="148">
                  <c:v>-16.389461836098334</c:v>
                </c:pt>
                <c:pt idx="149">
                  <c:v>-16.389461836098334</c:v>
                </c:pt>
                <c:pt idx="150">
                  <c:v>-16.389461836098334</c:v>
                </c:pt>
                <c:pt idx="151">
                  <c:v>-16.389461836098334</c:v>
                </c:pt>
                <c:pt idx="152">
                  <c:v>-16.389461836098334</c:v>
                </c:pt>
                <c:pt idx="153">
                  <c:v>-16.389461836098334</c:v>
                </c:pt>
                <c:pt idx="154">
                  <c:v>-16.389461836098334</c:v>
                </c:pt>
                <c:pt idx="155">
                  <c:v>-16.389461836098334</c:v>
                </c:pt>
                <c:pt idx="156">
                  <c:v>-16.389461836098334</c:v>
                </c:pt>
                <c:pt idx="157">
                  <c:v>-16.389461836098334</c:v>
                </c:pt>
                <c:pt idx="158">
                  <c:v>-16.389461836098334</c:v>
                </c:pt>
                <c:pt idx="159">
                  <c:v>-16.389461836098334</c:v>
                </c:pt>
                <c:pt idx="160">
                  <c:v>-16.389461836098334</c:v>
                </c:pt>
                <c:pt idx="161">
                  <c:v>-16.389461836098334</c:v>
                </c:pt>
                <c:pt idx="162">
                  <c:v>-16.389461836098334</c:v>
                </c:pt>
                <c:pt idx="163">
                  <c:v>-16.389461836098334</c:v>
                </c:pt>
                <c:pt idx="164">
                  <c:v>-16.389461836098334</c:v>
                </c:pt>
                <c:pt idx="165">
                  <c:v>-16.389461836098334</c:v>
                </c:pt>
                <c:pt idx="166">
                  <c:v>-16.389461836098334</c:v>
                </c:pt>
                <c:pt idx="167">
                  <c:v>-16.389461836098334</c:v>
                </c:pt>
                <c:pt idx="168">
                  <c:v>-16.389461836098334</c:v>
                </c:pt>
                <c:pt idx="169">
                  <c:v>-16.389461836098334</c:v>
                </c:pt>
                <c:pt idx="170">
                  <c:v>-16.389461836098334</c:v>
                </c:pt>
                <c:pt idx="171">
                  <c:v>-16.389461836098334</c:v>
                </c:pt>
                <c:pt idx="172">
                  <c:v>-16.389461836098334</c:v>
                </c:pt>
                <c:pt idx="173">
                  <c:v>-16.389461836098334</c:v>
                </c:pt>
                <c:pt idx="174">
                  <c:v>-16.389461836098334</c:v>
                </c:pt>
                <c:pt idx="175">
                  <c:v>-16.389461836098334</c:v>
                </c:pt>
                <c:pt idx="176">
                  <c:v>-16.389461836098334</c:v>
                </c:pt>
                <c:pt idx="177">
                  <c:v>-16.389461836098334</c:v>
                </c:pt>
                <c:pt idx="178">
                  <c:v>-16.389461836098334</c:v>
                </c:pt>
                <c:pt idx="179">
                  <c:v>-16.389461836098334</c:v>
                </c:pt>
                <c:pt idx="180">
                  <c:v>-16.389461836098334</c:v>
                </c:pt>
                <c:pt idx="181">
                  <c:v>-5.6010076052974398</c:v>
                </c:pt>
                <c:pt idx="182">
                  <c:v>-5.6010076052974398</c:v>
                </c:pt>
                <c:pt idx="183">
                  <c:v>-5.6010076052974398</c:v>
                </c:pt>
                <c:pt idx="184">
                  <c:v>-5.6010076052974398</c:v>
                </c:pt>
                <c:pt idx="185">
                  <c:v>-5.6010076052974398</c:v>
                </c:pt>
                <c:pt idx="186">
                  <c:v>-5.6010076052974398</c:v>
                </c:pt>
                <c:pt idx="187">
                  <c:v>-5.6010076052974398</c:v>
                </c:pt>
                <c:pt idx="188">
                  <c:v>-5.6010076052974398</c:v>
                </c:pt>
                <c:pt idx="189">
                  <c:v>-5.6010076052974398</c:v>
                </c:pt>
                <c:pt idx="190">
                  <c:v>-5.6010076052974398</c:v>
                </c:pt>
                <c:pt idx="191">
                  <c:v>-5.6010076052974398</c:v>
                </c:pt>
                <c:pt idx="192">
                  <c:v>-5.6010076052974398</c:v>
                </c:pt>
                <c:pt idx="193">
                  <c:v>-5.6010076052974398</c:v>
                </c:pt>
                <c:pt idx="194">
                  <c:v>-5.6010076052974398</c:v>
                </c:pt>
                <c:pt idx="195">
                  <c:v>-5.6010076052974398</c:v>
                </c:pt>
                <c:pt idx="196">
                  <c:v>-5.6010076052974398</c:v>
                </c:pt>
                <c:pt idx="197">
                  <c:v>-5.6010076052974398</c:v>
                </c:pt>
                <c:pt idx="198">
                  <c:v>-5.6010076052974398</c:v>
                </c:pt>
                <c:pt idx="199">
                  <c:v>-5.6010076052974398</c:v>
                </c:pt>
                <c:pt idx="200">
                  <c:v>-5.6010076052974398</c:v>
                </c:pt>
                <c:pt idx="201">
                  <c:v>-5.6010076052974398</c:v>
                </c:pt>
                <c:pt idx="202">
                  <c:v>-5.6010076052974398</c:v>
                </c:pt>
                <c:pt idx="203">
                  <c:v>-5.6010076052974398</c:v>
                </c:pt>
                <c:pt idx="204">
                  <c:v>-5.6010076052974398</c:v>
                </c:pt>
                <c:pt idx="205">
                  <c:v>-5.6010076052974398</c:v>
                </c:pt>
                <c:pt idx="206">
                  <c:v>-5.6010076052974398</c:v>
                </c:pt>
                <c:pt idx="207">
                  <c:v>-5.6010076052974398</c:v>
                </c:pt>
                <c:pt idx="208">
                  <c:v>-5.6010076052974398</c:v>
                </c:pt>
                <c:pt idx="209">
                  <c:v>-5.6010076052974398</c:v>
                </c:pt>
                <c:pt idx="210">
                  <c:v>-5.6010076052974398</c:v>
                </c:pt>
                <c:pt idx="211">
                  <c:v>-5.6010076052974398</c:v>
                </c:pt>
                <c:pt idx="212">
                  <c:v>-5.6010076052974398</c:v>
                </c:pt>
                <c:pt idx="213">
                  <c:v>-5.6010076052974398</c:v>
                </c:pt>
                <c:pt idx="214">
                  <c:v>-5.6010076052974398</c:v>
                </c:pt>
                <c:pt idx="215">
                  <c:v>-5.6010076052974398</c:v>
                </c:pt>
                <c:pt idx="216">
                  <c:v>-5.6010076052974398</c:v>
                </c:pt>
                <c:pt idx="217">
                  <c:v>-5.6010076052974398</c:v>
                </c:pt>
                <c:pt idx="218">
                  <c:v>-5.6010076052974398</c:v>
                </c:pt>
                <c:pt idx="219">
                  <c:v>-5.6010076052974398</c:v>
                </c:pt>
                <c:pt idx="220">
                  <c:v>-5.6010076052974398</c:v>
                </c:pt>
                <c:pt idx="221">
                  <c:v>-5.6010076052974398</c:v>
                </c:pt>
                <c:pt idx="222">
                  <c:v>-5.6010076052974398</c:v>
                </c:pt>
                <c:pt idx="223">
                  <c:v>-5.6010076052974398</c:v>
                </c:pt>
                <c:pt idx="224">
                  <c:v>-5.6010076052974398</c:v>
                </c:pt>
                <c:pt idx="225">
                  <c:v>-5.6010076052974398</c:v>
                </c:pt>
                <c:pt idx="226">
                  <c:v>-5.6010076052974398</c:v>
                </c:pt>
                <c:pt idx="227">
                  <c:v>-5.6010076052974398</c:v>
                </c:pt>
                <c:pt idx="228">
                  <c:v>-5.6010076052974398</c:v>
                </c:pt>
                <c:pt idx="229">
                  <c:v>-5.6010076052974398</c:v>
                </c:pt>
                <c:pt idx="230">
                  <c:v>-5.6010076052974398</c:v>
                </c:pt>
                <c:pt idx="231">
                  <c:v>-5.6010076052974398</c:v>
                </c:pt>
                <c:pt idx="232">
                  <c:v>-5.6010076052974398</c:v>
                </c:pt>
                <c:pt idx="233">
                  <c:v>-5.6010076052974398</c:v>
                </c:pt>
                <c:pt idx="234">
                  <c:v>-5.6010076052974398</c:v>
                </c:pt>
                <c:pt idx="235">
                  <c:v>-5.6010076052974398</c:v>
                </c:pt>
                <c:pt idx="236">
                  <c:v>-5.6010076052974398</c:v>
                </c:pt>
                <c:pt idx="237">
                  <c:v>-5.6010076052974398</c:v>
                </c:pt>
                <c:pt idx="238">
                  <c:v>-5.6010076052974398</c:v>
                </c:pt>
                <c:pt idx="239">
                  <c:v>-5.6010076052974398</c:v>
                </c:pt>
                <c:pt idx="240">
                  <c:v>-5.6010076052974398</c:v>
                </c:pt>
                <c:pt idx="241">
                  <c:v>-5.6010076052974398</c:v>
                </c:pt>
                <c:pt idx="242">
                  <c:v>-5.6010076052974398</c:v>
                </c:pt>
                <c:pt idx="243">
                  <c:v>-5.6010076052974398</c:v>
                </c:pt>
                <c:pt idx="244">
                  <c:v>-5.6010076052974398</c:v>
                </c:pt>
                <c:pt idx="245">
                  <c:v>-5.6010076052974398</c:v>
                </c:pt>
                <c:pt idx="246">
                  <c:v>-5.6010076052974398</c:v>
                </c:pt>
                <c:pt idx="247">
                  <c:v>-5.6010076052974398</c:v>
                </c:pt>
                <c:pt idx="248">
                  <c:v>-5.6010076052974398</c:v>
                </c:pt>
                <c:pt idx="249">
                  <c:v>-5.6010076052974398</c:v>
                </c:pt>
                <c:pt idx="250">
                  <c:v>-5.6010076052974398</c:v>
                </c:pt>
                <c:pt idx="251">
                  <c:v>-5.6010076052974398</c:v>
                </c:pt>
                <c:pt idx="252">
                  <c:v>-5.6010076052974398</c:v>
                </c:pt>
                <c:pt idx="253">
                  <c:v>-5.6010076052974398</c:v>
                </c:pt>
                <c:pt idx="254">
                  <c:v>-5.6010076052974398</c:v>
                </c:pt>
                <c:pt idx="255">
                  <c:v>-5.6010076052974398</c:v>
                </c:pt>
                <c:pt idx="256">
                  <c:v>-5.6010076052974398</c:v>
                </c:pt>
                <c:pt idx="257">
                  <c:v>-5.6010076052974398</c:v>
                </c:pt>
                <c:pt idx="258">
                  <c:v>-5.6010076052974398</c:v>
                </c:pt>
                <c:pt idx="259">
                  <c:v>-5.6010076052974398</c:v>
                </c:pt>
                <c:pt idx="260">
                  <c:v>-5.6010076052974398</c:v>
                </c:pt>
                <c:pt idx="261">
                  <c:v>-5.6010076052974398</c:v>
                </c:pt>
                <c:pt idx="262">
                  <c:v>-5.6010076052974398</c:v>
                </c:pt>
                <c:pt idx="263">
                  <c:v>-5.6010076052974398</c:v>
                </c:pt>
                <c:pt idx="264">
                  <c:v>-5.6010076052974398</c:v>
                </c:pt>
                <c:pt idx="265">
                  <c:v>-5.6010076052974398</c:v>
                </c:pt>
                <c:pt idx="266">
                  <c:v>-5.6010076052974398</c:v>
                </c:pt>
                <c:pt idx="267">
                  <c:v>-5.6010076052974398</c:v>
                </c:pt>
                <c:pt idx="268">
                  <c:v>-5.6010076052974398</c:v>
                </c:pt>
                <c:pt idx="269">
                  <c:v>-5.6010076052974398</c:v>
                </c:pt>
                <c:pt idx="270">
                  <c:v>-5.6010076052974398</c:v>
                </c:pt>
                <c:pt idx="271">
                  <c:v>-5.6010076052974398</c:v>
                </c:pt>
                <c:pt idx="272">
                  <c:v>-5.6010076052974398</c:v>
                </c:pt>
                <c:pt idx="273">
                  <c:v>-6.0570515667650966</c:v>
                </c:pt>
                <c:pt idx="274">
                  <c:v>-6.0570515667650966</c:v>
                </c:pt>
                <c:pt idx="275">
                  <c:v>-6.0570515667650966</c:v>
                </c:pt>
                <c:pt idx="276">
                  <c:v>-6.0570515667650966</c:v>
                </c:pt>
                <c:pt idx="277">
                  <c:v>-6.0570515667650966</c:v>
                </c:pt>
                <c:pt idx="278">
                  <c:v>-6.0570515667650966</c:v>
                </c:pt>
                <c:pt idx="279">
                  <c:v>-6.0570515667650966</c:v>
                </c:pt>
                <c:pt idx="280">
                  <c:v>-6.0570515667650966</c:v>
                </c:pt>
                <c:pt idx="281">
                  <c:v>-6.0570515667650966</c:v>
                </c:pt>
                <c:pt idx="282">
                  <c:v>-6.0570515667650966</c:v>
                </c:pt>
                <c:pt idx="283">
                  <c:v>-6.0570515667650966</c:v>
                </c:pt>
                <c:pt idx="284">
                  <c:v>-6.0570515667650966</c:v>
                </c:pt>
                <c:pt idx="285">
                  <c:v>-6.0570515667650966</c:v>
                </c:pt>
                <c:pt idx="286">
                  <c:v>-6.0570515667650966</c:v>
                </c:pt>
                <c:pt idx="287">
                  <c:v>-6.0570515667650966</c:v>
                </c:pt>
                <c:pt idx="288">
                  <c:v>-6.0570515667650966</c:v>
                </c:pt>
                <c:pt idx="289">
                  <c:v>-6.0570515667650966</c:v>
                </c:pt>
                <c:pt idx="290">
                  <c:v>-6.0570515667650966</c:v>
                </c:pt>
                <c:pt idx="291">
                  <c:v>-6.0570515667650966</c:v>
                </c:pt>
                <c:pt idx="292">
                  <c:v>-6.0570515667650966</c:v>
                </c:pt>
                <c:pt idx="293">
                  <c:v>-6.0570515667650966</c:v>
                </c:pt>
                <c:pt idx="294">
                  <c:v>-6.0570515667650966</c:v>
                </c:pt>
                <c:pt idx="295">
                  <c:v>-6.0570515667650966</c:v>
                </c:pt>
                <c:pt idx="296">
                  <c:v>-6.0570515667650966</c:v>
                </c:pt>
                <c:pt idx="297">
                  <c:v>-6.0570515667650966</c:v>
                </c:pt>
                <c:pt idx="298">
                  <c:v>-6.0570515667650966</c:v>
                </c:pt>
                <c:pt idx="299">
                  <c:v>-6.0570515667650966</c:v>
                </c:pt>
                <c:pt idx="300">
                  <c:v>-6.0570515667650966</c:v>
                </c:pt>
                <c:pt idx="301">
                  <c:v>-6.0570515667650966</c:v>
                </c:pt>
                <c:pt idx="302">
                  <c:v>-6.0570515667650966</c:v>
                </c:pt>
                <c:pt idx="303">
                  <c:v>-6.0570515667650966</c:v>
                </c:pt>
                <c:pt idx="304">
                  <c:v>-6.0570515667650966</c:v>
                </c:pt>
                <c:pt idx="305">
                  <c:v>-6.0570515667650966</c:v>
                </c:pt>
                <c:pt idx="306">
                  <c:v>-6.0570515667650966</c:v>
                </c:pt>
                <c:pt idx="307">
                  <c:v>-6.0570515667650966</c:v>
                </c:pt>
                <c:pt idx="308">
                  <c:v>-6.0570515667650966</c:v>
                </c:pt>
                <c:pt idx="309">
                  <c:v>-6.0570515667650966</c:v>
                </c:pt>
                <c:pt idx="310">
                  <c:v>-6.0570515667650966</c:v>
                </c:pt>
                <c:pt idx="311">
                  <c:v>-6.0570515667650966</c:v>
                </c:pt>
                <c:pt idx="312">
                  <c:v>-6.0570515667650966</c:v>
                </c:pt>
                <c:pt idx="313">
                  <c:v>-6.0570515667650966</c:v>
                </c:pt>
                <c:pt idx="314">
                  <c:v>-6.0570515667650966</c:v>
                </c:pt>
                <c:pt idx="315">
                  <c:v>-6.0570515667650966</c:v>
                </c:pt>
                <c:pt idx="316">
                  <c:v>-6.0570515667650966</c:v>
                </c:pt>
                <c:pt idx="317">
                  <c:v>-6.0570515667650966</c:v>
                </c:pt>
                <c:pt idx="318">
                  <c:v>-6.0570515667650966</c:v>
                </c:pt>
                <c:pt idx="319">
                  <c:v>-6.0570515667650966</c:v>
                </c:pt>
                <c:pt idx="320">
                  <c:v>-6.0570515667650966</c:v>
                </c:pt>
                <c:pt idx="321">
                  <c:v>-6.0570515667650966</c:v>
                </c:pt>
                <c:pt idx="322">
                  <c:v>-6.0570515667650966</c:v>
                </c:pt>
                <c:pt idx="323">
                  <c:v>-6.0570515667650966</c:v>
                </c:pt>
                <c:pt idx="324">
                  <c:v>-6.0570515667650966</c:v>
                </c:pt>
                <c:pt idx="325">
                  <c:v>-6.0570515667650966</c:v>
                </c:pt>
                <c:pt idx="326">
                  <c:v>-6.0570515667650966</c:v>
                </c:pt>
                <c:pt idx="327">
                  <c:v>-6.0570515667650966</c:v>
                </c:pt>
                <c:pt idx="328">
                  <c:v>-6.0570515667650966</c:v>
                </c:pt>
                <c:pt idx="329">
                  <c:v>-6.0570515667650966</c:v>
                </c:pt>
                <c:pt idx="330">
                  <c:v>-6.0570515667650966</c:v>
                </c:pt>
                <c:pt idx="331">
                  <c:v>-6.0570515667650966</c:v>
                </c:pt>
                <c:pt idx="332">
                  <c:v>-6.0570515667650966</c:v>
                </c:pt>
                <c:pt idx="333">
                  <c:v>-6.0570515667650966</c:v>
                </c:pt>
                <c:pt idx="334">
                  <c:v>-6.0570515667650966</c:v>
                </c:pt>
                <c:pt idx="335">
                  <c:v>-6.0570515667650966</c:v>
                </c:pt>
                <c:pt idx="336">
                  <c:v>-6.0570515667650966</c:v>
                </c:pt>
                <c:pt idx="337">
                  <c:v>-6.0570515667650966</c:v>
                </c:pt>
                <c:pt idx="338">
                  <c:v>-6.0570515667650966</c:v>
                </c:pt>
                <c:pt idx="339">
                  <c:v>-6.0570515667650966</c:v>
                </c:pt>
                <c:pt idx="340">
                  <c:v>-6.0570515667650966</c:v>
                </c:pt>
                <c:pt idx="341">
                  <c:v>-6.0570515667650966</c:v>
                </c:pt>
                <c:pt idx="342">
                  <c:v>-6.0570515667650966</c:v>
                </c:pt>
                <c:pt idx="343">
                  <c:v>-6.0570515667650966</c:v>
                </c:pt>
                <c:pt idx="344">
                  <c:v>-6.0570515667650966</c:v>
                </c:pt>
                <c:pt idx="345">
                  <c:v>-6.0570515667650966</c:v>
                </c:pt>
                <c:pt idx="346">
                  <c:v>-6.0570515667650966</c:v>
                </c:pt>
                <c:pt idx="347">
                  <c:v>-6.0570515667650966</c:v>
                </c:pt>
                <c:pt idx="348">
                  <c:v>-6.0570515667650966</c:v>
                </c:pt>
                <c:pt idx="349">
                  <c:v>-6.0570515667650966</c:v>
                </c:pt>
                <c:pt idx="350">
                  <c:v>-6.0570515667650966</c:v>
                </c:pt>
                <c:pt idx="351">
                  <c:v>-6.0570515667650966</c:v>
                </c:pt>
                <c:pt idx="352">
                  <c:v>-6.0570515667650966</c:v>
                </c:pt>
                <c:pt idx="353">
                  <c:v>-6.0570515667650966</c:v>
                </c:pt>
                <c:pt idx="354">
                  <c:v>-6.0570515667650966</c:v>
                </c:pt>
                <c:pt idx="355">
                  <c:v>-6.0570515667650966</c:v>
                </c:pt>
                <c:pt idx="356">
                  <c:v>-6.0570515667650966</c:v>
                </c:pt>
                <c:pt idx="357">
                  <c:v>-6.0570515667650966</c:v>
                </c:pt>
                <c:pt idx="358">
                  <c:v>-6.0570515667650966</c:v>
                </c:pt>
                <c:pt idx="359">
                  <c:v>-6.0570515667650966</c:v>
                </c:pt>
                <c:pt idx="360">
                  <c:v>-6.0570515667650966</c:v>
                </c:pt>
                <c:pt idx="361">
                  <c:v>-6.0570515667650966</c:v>
                </c:pt>
                <c:pt idx="362">
                  <c:v>-6.0570515667650966</c:v>
                </c:pt>
                <c:pt idx="363">
                  <c:v>-6.0570515667650966</c:v>
                </c:pt>
                <c:pt idx="364">
                  <c:v>-6.0570515667650966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79784245031E-2"/>
          <c:y val="0.94519962537722413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4.7861111111111111E-2"/>
          <c:y val="7.4776320449562381E-2"/>
          <c:w val="0.94155555555555559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28575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Semanais'!$Y$9:$Y$488</c:f>
              <c:strCache>
                <c:ptCount val="48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79">
                  <c:v>25-04-2021</c:v>
                </c:pt>
              </c:strCache>
            </c:strRef>
          </c:cat>
          <c:val>
            <c:numRef>
              <c:f>'Indicadores Semanais'!$AC$9:$AC$488</c:f>
              <c:numCache>
                <c:formatCode>0.0</c:formatCode>
                <c:ptCount val="480"/>
                <c:pt idx="0">
                  <c:v>5.7155325908981354</c:v>
                </c:pt>
                <c:pt idx="1">
                  <c:v>4.3781500432484677</c:v>
                </c:pt>
                <c:pt idx="2">
                  <c:v>1.7740791371697782</c:v>
                </c:pt>
                <c:pt idx="3">
                  <c:v>3.1571594287036646</c:v>
                </c:pt>
                <c:pt idx="4">
                  <c:v>5.23797081788382</c:v>
                </c:pt>
                <c:pt idx="5">
                  <c:v>3.2793428237418425</c:v>
                </c:pt>
                <c:pt idx="6">
                  <c:v>3.8110032798311693</c:v>
                </c:pt>
                <c:pt idx="7">
                  <c:v>3.383511316391548</c:v>
                </c:pt>
                <c:pt idx="8">
                  <c:v>5.7467857059740197</c:v>
                </c:pt>
                <c:pt idx="9">
                  <c:v>3.7675085263785064</c:v>
                </c:pt>
                <c:pt idx="10">
                  <c:v>5.4462668964269341</c:v>
                </c:pt>
                <c:pt idx="11">
                  <c:v>6.6708629941292941</c:v>
                </c:pt>
                <c:pt idx="12">
                  <c:v>5.864344471941024</c:v>
                </c:pt>
                <c:pt idx="13">
                  <c:v>4.6945076878253928</c:v>
                </c:pt>
                <c:pt idx="14">
                  <c:v>2.2488370119635448</c:v>
                </c:pt>
                <c:pt idx="15">
                  <c:v>5.2423991029726125</c:v>
                </c:pt>
                <c:pt idx="16">
                  <c:v>3.9200046754506417</c:v>
                </c:pt>
                <c:pt idx="17">
                  <c:v>4.5715905627454561</c:v>
                </c:pt>
                <c:pt idx="18">
                  <c:v>6.3955007197428131</c:v>
                </c:pt>
                <c:pt idx="19">
                  <c:v>5.9529278064371312</c:v>
                </c:pt>
                <c:pt idx="20">
                  <c:v>6.2613877321846303</c:v>
                </c:pt>
                <c:pt idx="21">
                  <c:v>6.0173472698692194</c:v>
                </c:pt>
                <c:pt idx="22">
                  <c:v>7.0502721321942943</c:v>
                </c:pt>
                <c:pt idx="23">
                  <c:v>5.1016919046225979</c:v>
                </c:pt>
                <c:pt idx="24">
                  <c:v>4.7181971448190296</c:v>
                </c:pt>
                <c:pt idx="25">
                  <c:v>4.312666480146504</c:v>
                </c:pt>
                <c:pt idx="26">
                  <c:v>2.0423527950569991</c:v>
                </c:pt>
                <c:pt idx="27">
                  <c:v>4.0738794205993969</c:v>
                </c:pt>
                <c:pt idx="28">
                  <c:v>4.5451252859536737</c:v>
                </c:pt>
                <c:pt idx="29">
                  <c:v>5.5516069048656931</c:v>
                </c:pt>
                <c:pt idx="30">
                  <c:v>2.5009172625833429</c:v>
                </c:pt>
                <c:pt idx="31">
                  <c:v>2.5171124324974556</c:v>
                </c:pt>
                <c:pt idx="32">
                  <c:v>0.31033822251758636</c:v>
                </c:pt>
                <c:pt idx="33">
                  <c:v>0.10617800386442866</c:v>
                </c:pt>
                <c:pt idx="34">
                  <c:v>-1.665195949458294</c:v>
                </c:pt>
                <c:pt idx="35">
                  <c:v>-2.6219570288359648</c:v>
                </c:pt>
                <c:pt idx="36">
                  <c:v>-2.4008709874001966</c:v>
                </c:pt>
                <c:pt idx="37">
                  <c:v>-3.091784865750455</c:v>
                </c:pt>
                <c:pt idx="38">
                  <c:v>-4.4226511304519533</c:v>
                </c:pt>
                <c:pt idx="39">
                  <c:v>-3.5212713796325801</c:v>
                </c:pt>
                <c:pt idx="40">
                  <c:v>-2.1005292725058382</c:v>
                </c:pt>
                <c:pt idx="41">
                  <c:v>-1.6275143695156373</c:v>
                </c:pt>
                <c:pt idx="42">
                  <c:v>-0.31541297673396684</c:v>
                </c:pt>
                <c:pt idx="43">
                  <c:v>-1.0361190847999069</c:v>
                </c:pt>
                <c:pt idx="44">
                  <c:v>-4.5389102904451164</c:v>
                </c:pt>
                <c:pt idx="45">
                  <c:v>-5.0187495953048398</c:v>
                </c:pt>
                <c:pt idx="46">
                  <c:v>-1.1236709656337069</c:v>
                </c:pt>
                <c:pt idx="47">
                  <c:v>3.6187443049700647</c:v>
                </c:pt>
                <c:pt idx="48">
                  <c:v>0.93875115289165478</c:v>
                </c:pt>
                <c:pt idx="49">
                  <c:v>-0.30751000401446049</c:v>
                </c:pt>
                <c:pt idx="50">
                  <c:v>1.5244182447399481</c:v>
                </c:pt>
                <c:pt idx="51">
                  <c:v>1.9075574289691701</c:v>
                </c:pt>
                <c:pt idx="52">
                  <c:v>2.2862718285960142</c:v>
                </c:pt>
                <c:pt idx="53">
                  <c:v>-1.0858390420035278</c:v>
                </c:pt>
                <c:pt idx="54">
                  <c:v>-2.6286451933201818</c:v>
                </c:pt>
                <c:pt idx="55">
                  <c:v>1.1314151996492967</c:v>
                </c:pt>
                <c:pt idx="56">
                  <c:v>0.80409058160906</c:v>
                </c:pt>
                <c:pt idx="57">
                  <c:v>8.6164061795173552E-2</c:v>
                </c:pt>
                <c:pt idx="58">
                  <c:v>1.4118153407456191</c:v>
                </c:pt>
                <c:pt idx="59">
                  <c:v>0.6927047160126989</c:v>
                </c:pt>
                <c:pt idx="60">
                  <c:v>2.5626064317273034</c:v>
                </c:pt>
                <c:pt idx="61">
                  <c:v>-0.11029060353914133</c:v>
                </c:pt>
                <c:pt idx="62">
                  <c:v>-0.74673576391964502</c:v>
                </c:pt>
                <c:pt idx="63">
                  <c:v>0.14329974129829282</c:v>
                </c:pt>
                <c:pt idx="64">
                  <c:v>-6.2362386718447738E-2</c:v>
                </c:pt>
                <c:pt idx="65">
                  <c:v>-0.29464757199195901</c:v>
                </c:pt>
                <c:pt idx="66">
                  <c:v>1.9313462075465395</c:v>
                </c:pt>
                <c:pt idx="67">
                  <c:v>1.1655130349548841</c:v>
                </c:pt>
                <c:pt idx="68">
                  <c:v>0.17333373770509297</c:v>
                </c:pt>
                <c:pt idx="69">
                  <c:v>0.32294408991550938</c:v>
                </c:pt>
                <c:pt idx="70">
                  <c:v>3.6456369098751651</c:v>
                </c:pt>
                <c:pt idx="71">
                  <c:v>3.3166664353852866</c:v>
                </c:pt>
                <c:pt idx="72">
                  <c:v>-2.7197681332176842</c:v>
                </c:pt>
                <c:pt idx="73">
                  <c:v>-0.25157145712339002</c:v>
                </c:pt>
                <c:pt idx="74">
                  <c:v>-1.8370160485212921</c:v>
                </c:pt>
                <c:pt idx="75">
                  <c:v>-4.7740399610387954</c:v>
                </c:pt>
                <c:pt idx="76">
                  <c:v>-6.0205927247234854</c:v>
                </c:pt>
                <c:pt idx="77">
                  <c:v>-13.990362999589763</c:v>
                </c:pt>
                <c:pt idx="78">
                  <c:v>-15.106741099036398</c:v>
                </c:pt>
                <c:pt idx="79">
                  <c:v>-17.563994710426343</c:v>
                </c:pt>
                <c:pt idx="80">
                  <c:v>-19.645056569950441</c:v>
                </c:pt>
                <c:pt idx="81">
                  <c:v>-19.422343518453815</c:v>
                </c:pt>
                <c:pt idx="82">
                  <c:v>-20.612380999961601</c:v>
                </c:pt>
                <c:pt idx="83">
                  <c:v>-19.648726790038936</c:v>
                </c:pt>
                <c:pt idx="84">
                  <c:v>-19.467860367570339</c:v>
                </c:pt>
                <c:pt idx="85">
                  <c:v>-17.625230820374782</c:v>
                </c:pt>
                <c:pt idx="86">
                  <c:v>-23.242000402601477</c:v>
                </c:pt>
                <c:pt idx="87">
                  <c:v>-26.226940956086722</c:v>
                </c:pt>
                <c:pt idx="88">
                  <c:v>-22.374641934768462</c:v>
                </c:pt>
                <c:pt idx="89">
                  <c:v>-15.965786512683906</c:v>
                </c:pt>
                <c:pt idx="90">
                  <c:v>-17.255931624564738</c:v>
                </c:pt>
                <c:pt idx="91">
                  <c:v>-19.909794550824415</c:v>
                </c:pt>
                <c:pt idx="92">
                  <c:v>-20.69097515422618</c:v>
                </c:pt>
                <c:pt idx="93">
                  <c:v>-22.704616046967317</c:v>
                </c:pt>
                <c:pt idx="94">
                  <c:v>-19.88847202917286</c:v>
                </c:pt>
                <c:pt idx="95">
                  <c:v>-19.047214030320589</c:v>
                </c:pt>
                <c:pt idx="96">
                  <c:v>-17.532692610864686</c:v>
                </c:pt>
                <c:pt idx="97">
                  <c:v>-16.873566794685729</c:v>
                </c:pt>
                <c:pt idx="98">
                  <c:v>-18.8166198257167</c:v>
                </c:pt>
                <c:pt idx="99">
                  <c:v>-24.593318518817071</c:v>
                </c:pt>
                <c:pt idx="100">
                  <c:v>-23.741470405129718</c:v>
                </c:pt>
                <c:pt idx="101">
                  <c:v>-25.380924254635531</c:v>
                </c:pt>
                <c:pt idx="102">
                  <c:v>-16.759963715181499</c:v>
                </c:pt>
                <c:pt idx="103">
                  <c:v>-13.229313144117711</c:v>
                </c:pt>
                <c:pt idx="104">
                  <c:v>-17.088118216431297</c:v>
                </c:pt>
                <c:pt idx="105">
                  <c:v>-19.385579640640444</c:v>
                </c:pt>
                <c:pt idx="106">
                  <c:v>-17.92122718711876</c:v>
                </c:pt>
                <c:pt idx="107">
                  <c:v>-15.870787499467909</c:v>
                </c:pt>
                <c:pt idx="108">
                  <c:v>-19.524848254168162</c:v>
                </c:pt>
                <c:pt idx="109">
                  <c:v>-14.545843919315161</c:v>
                </c:pt>
                <c:pt idx="110">
                  <c:v>-13.150939965244689</c:v>
                </c:pt>
                <c:pt idx="111">
                  <c:v>-18.227379350742709</c:v>
                </c:pt>
                <c:pt idx="112">
                  <c:v>-16.441642009161484</c:v>
                </c:pt>
                <c:pt idx="113">
                  <c:v>-17.320634687956641</c:v>
                </c:pt>
                <c:pt idx="114">
                  <c:v>-20.69728065405954</c:v>
                </c:pt>
                <c:pt idx="115">
                  <c:v>-20.537685735164075</c:v>
                </c:pt>
                <c:pt idx="116">
                  <c:v>-19.497098407119637</c:v>
                </c:pt>
                <c:pt idx="117">
                  <c:v>-18.349610312547981</c:v>
                </c:pt>
                <c:pt idx="118">
                  <c:v>-17.597897263966473</c:v>
                </c:pt>
                <c:pt idx="119">
                  <c:v>-15.208709266787736</c:v>
                </c:pt>
                <c:pt idx="120">
                  <c:v>-21.775561667168901</c:v>
                </c:pt>
                <c:pt idx="121">
                  <c:v>-21.536645422343227</c:v>
                </c:pt>
                <c:pt idx="122">
                  <c:v>-25.23057006813147</c:v>
                </c:pt>
                <c:pt idx="123">
                  <c:v>-16.875290864754859</c:v>
                </c:pt>
                <c:pt idx="124">
                  <c:v>-17.735535906133578</c:v>
                </c:pt>
                <c:pt idx="125">
                  <c:v>-16.73994997226221</c:v>
                </c:pt>
                <c:pt idx="126">
                  <c:v>-19.459849405210946</c:v>
                </c:pt>
                <c:pt idx="127">
                  <c:v>-18.954059347942845</c:v>
                </c:pt>
                <c:pt idx="128">
                  <c:v>-22.319474257606032</c:v>
                </c:pt>
                <c:pt idx="129">
                  <c:v>-23.939123640375882</c:v>
                </c:pt>
                <c:pt idx="130">
                  <c:v>-18.988095424427726</c:v>
                </c:pt>
                <c:pt idx="131">
                  <c:v>-17.277390174250371</c:v>
                </c:pt>
                <c:pt idx="132">
                  <c:v>-18.800460971863856</c:v>
                </c:pt>
                <c:pt idx="133">
                  <c:v>-17.566257202517193</c:v>
                </c:pt>
                <c:pt idx="134">
                  <c:v>-18.109405706673456</c:v>
                </c:pt>
                <c:pt idx="135">
                  <c:v>-19.437312529579103</c:v>
                </c:pt>
                <c:pt idx="136">
                  <c:v>-22.544366020155522</c:v>
                </c:pt>
                <c:pt idx="137">
                  <c:v>-19.60816317508764</c:v>
                </c:pt>
                <c:pt idx="138">
                  <c:v>-15.521587680667878</c:v>
                </c:pt>
                <c:pt idx="139">
                  <c:v>-14.635846718642128</c:v>
                </c:pt>
                <c:pt idx="140">
                  <c:v>-15.00161566838409</c:v>
                </c:pt>
                <c:pt idx="141">
                  <c:v>-13.782014831307976</c:v>
                </c:pt>
                <c:pt idx="142">
                  <c:v>-18.176140710778469</c:v>
                </c:pt>
                <c:pt idx="143">
                  <c:v>-19.152600649981935</c:v>
                </c:pt>
                <c:pt idx="144">
                  <c:v>-14.95263760765539</c:v>
                </c:pt>
                <c:pt idx="145">
                  <c:v>-11.492399700014886</c:v>
                </c:pt>
                <c:pt idx="146">
                  <c:v>-13.143688162260872</c:v>
                </c:pt>
                <c:pt idx="147">
                  <c:v>-11.701077441442962</c:v>
                </c:pt>
                <c:pt idx="148">
                  <c:v>-11.41093326194175</c:v>
                </c:pt>
                <c:pt idx="149">
                  <c:v>-17.094458674642198</c:v>
                </c:pt>
                <c:pt idx="150">
                  <c:v>-13.602276176543555</c:v>
                </c:pt>
                <c:pt idx="151">
                  <c:v>-12.959198327733148</c:v>
                </c:pt>
                <c:pt idx="152">
                  <c:v>-11.5865360484744</c:v>
                </c:pt>
                <c:pt idx="153">
                  <c:v>-15.26262286491847</c:v>
                </c:pt>
                <c:pt idx="154">
                  <c:v>-11.582850321080102</c:v>
                </c:pt>
                <c:pt idx="155">
                  <c:v>-11.76451378969999</c:v>
                </c:pt>
                <c:pt idx="156">
                  <c:v>-15.733400421736548</c:v>
                </c:pt>
                <c:pt idx="157">
                  <c:v>-15.980743279789934</c:v>
                </c:pt>
                <c:pt idx="158">
                  <c:v>-14.603837903309184</c:v>
                </c:pt>
                <c:pt idx="159">
                  <c:v>-10.959967274785953</c:v>
                </c:pt>
                <c:pt idx="160">
                  <c:v>-10.527128169170268</c:v>
                </c:pt>
                <c:pt idx="161">
                  <c:v>-20.913253346502415</c:v>
                </c:pt>
                <c:pt idx="162">
                  <c:v>-14.730107866472537</c:v>
                </c:pt>
                <c:pt idx="163">
                  <c:v>-15.074683577439302</c:v>
                </c:pt>
                <c:pt idx="164">
                  <c:v>-15.058929478697365</c:v>
                </c:pt>
                <c:pt idx="165">
                  <c:v>-9.488263265601887</c:v>
                </c:pt>
                <c:pt idx="166">
                  <c:v>-8.1000870904490938</c:v>
                </c:pt>
                <c:pt idx="167">
                  <c:v>-9.8130532965692794</c:v>
                </c:pt>
                <c:pt idx="168">
                  <c:v>-8.6227179085360035</c:v>
                </c:pt>
                <c:pt idx="169">
                  <c:v>-10.193492639499254</c:v>
                </c:pt>
                <c:pt idx="170">
                  <c:v>-14.553458713470562</c:v>
                </c:pt>
                <c:pt idx="171">
                  <c:v>-16.004535833934952</c:v>
                </c:pt>
                <c:pt idx="172">
                  <c:v>-12.223982196338142</c:v>
                </c:pt>
                <c:pt idx="173">
                  <c:v>-11.321564796720082</c:v>
                </c:pt>
                <c:pt idx="174">
                  <c:v>-13.916584548940378</c:v>
                </c:pt>
                <c:pt idx="175">
                  <c:v>-11.594742182025115</c:v>
                </c:pt>
                <c:pt idx="176">
                  <c:v>-9.999095831495481</c:v>
                </c:pt>
                <c:pt idx="177">
                  <c:v>-14.081489408090377</c:v>
                </c:pt>
                <c:pt idx="178">
                  <c:v>-15.13831577400336</c:v>
                </c:pt>
                <c:pt idx="179">
                  <c:v>-12.584640472657114</c:v>
                </c:pt>
                <c:pt idx="180">
                  <c:v>-10.10887381002901</c:v>
                </c:pt>
                <c:pt idx="181">
                  <c:v>-9.9493605212168461</c:v>
                </c:pt>
                <c:pt idx="182">
                  <c:v>-9.8313713316985201</c:v>
                </c:pt>
                <c:pt idx="183">
                  <c:v>-7.9195067332629918</c:v>
                </c:pt>
                <c:pt idx="184">
                  <c:v>-11.100613578730673</c:v>
                </c:pt>
                <c:pt idx="185">
                  <c:v>-13.158959261132878</c:v>
                </c:pt>
                <c:pt idx="186">
                  <c:v>-8.9456348792876668</c:v>
                </c:pt>
                <c:pt idx="187">
                  <c:v>-6.5230340249361518</c:v>
                </c:pt>
                <c:pt idx="188">
                  <c:v>-6.5570808307912785</c:v>
                </c:pt>
                <c:pt idx="189">
                  <c:v>-8.5130231164067851</c:v>
                </c:pt>
                <c:pt idx="190">
                  <c:v>-9.2912323943273378</c:v>
                </c:pt>
                <c:pt idx="191">
                  <c:v>-11.49446539108763</c:v>
                </c:pt>
                <c:pt idx="192">
                  <c:v>-14.086511140842106</c:v>
                </c:pt>
                <c:pt idx="193">
                  <c:v>-8.6557200830585828</c:v>
                </c:pt>
                <c:pt idx="194">
                  <c:v>-6.2721069549554755</c:v>
                </c:pt>
                <c:pt idx="195">
                  <c:v>-5.9833270323740066</c:v>
                </c:pt>
                <c:pt idx="196">
                  <c:v>-8.4890210562735575</c:v>
                </c:pt>
                <c:pt idx="197">
                  <c:v>-5.0738913242327612</c:v>
                </c:pt>
                <c:pt idx="198">
                  <c:v>-9.8450055097352873</c:v>
                </c:pt>
                <c:pt idx="199">
                  <c:v>-11.844529952202237</c:v>
                </c:pt>
                <c:pt idx="200">
                  <c:v>-7.9088279561396888</c:v>
                </c:pt>
                <c:pt idx="201">
                  <c:v>-5.045145836140108</c:v>
                </c:pt>
                <c:pt idx="202">
                  <c:v>-4.8038069738012297</c:v>
                </c:pt>
                <c:pt idx="203">
                  <c:v>-5.1140831441974512</c:v>
                </c:pt>
                <c:pt idx="204">
                  <c:v>-6.3202519550658565</c:v>
                </c:pt>
                <c:pt idx="205">
                  <c:v>-8.5888048151552994</c:v>
                </c:pt>
                <c:pt idx="206">
                  <c:v>-11.925571977265776</c:v>
                </c:pt>
                <c:pt idx="207">
                  <c:v>-3.7221045585471728</c:v>
                </c:pt>
                <c:pt idx="208">
                  <c:v>-5.634600956329777</c:v>
                </c:pt>
                <c:pt idx="209">
                  <c:v>-4.5876012186238029</c:v>
                </c:pt>
                <c:pt idx="210">
                  <c:v>-3.7719662836236409</c:v>
                </c:pt>
                <c:pt idx="211">
                  <c:v>-5.0793970609513792</c:v>
                </c:pt>
                <c:pt idx="212">
                  <c:v>-5.9913541127004635</c:v>
                </c:pt>
                <c:pt idx="213">
                  <c:v>-7.2384218036110326</c:v>
                </c:pt>
                <c:pt idx="214">
                  <c:v>-4.3152608402579062</c:v>
                </c:pt>
                <c:pt idx="215">
                  <c:v>-4.2995430231781597</c:v>
                </c:pt>
                <c:pt idx="216">
                  <c:v>-4.6696271387149437</c:v>
                </c:pt>
                <c:pt idx="217">
                  <c:v>-2.8010682671199447</c:v>
                </c:pt>
                <c:pt idx="218">
                  <c:v>-2.7143922861131387</c:v>
                </c:pt>
                <c:pt idx="219">
                  <c:v>-3.3792341948653331</c:v>
                </c:pt>
                <c:pt idx="220">
                  <c:v>-5.5237234405341837</c:v>
                </c:pt>
                <c:pt idx="221">
                  <c:v>-3.7039688193339657</c:v>
                </c:pt>
                <c:pt idx="222">
                  <c:v>-4.9167930813399465</c:v>
                </c:pt>
                <c:pt idx="223">
                  <c:v>-6.1224204960440431</c:v>
                </c:pt>
                <c:pt idx="224">
                  <c:v>-2.9924624080568805</c:v>
                </c:pt>
                <c:pt idx="225">
                  <c:v>-4.4052048416473752</c:v>
                </c:pt>
                <c:pt idx="226">
                  <c:v>-6.2784753383748182</c:v>
                </c:pt>
                <c:pt idx="227">
                  <c:v>-0.20505350044673776</c:v>
                </c:pt>
                <c:pt idx="228">
                  <c:v>-0.71655738371507027</c:v>
                </c:pt>
                <c:pt idx="229">
                  <c:v>-3.8821318993257705</c:v>
                </c:pt>
                <c:pt idx="230">
                  <c:v>-6.3439894912797712</c:v>
                </c:pt>
                <c:pt idx="231">
                  <c:v>-5.5649901334286369</c:v>
                </c:pt>
                <c:pt idx="232">
                  <c:v>-5.271715669969339</c:v>
                </c:pt>
                <c:pt idx="233">
                  <c:v>-5.8733218848455238</c:v>
                </c:pt>
                <c:pt idx="234">
                  <c:v>-4.8101103949625212</c:v>
                </c:pt>
                <c:pt idx="235">
                  <c:v>-5.0214247746004048</c:v>
                </c:pt>
                <c:pt idx="236">
                  <c:v>-4.3106977567862828</c:v>
                </c:pt>
                <c:pt idx="237">
                  <c:v>-2.5581341061949416</c:v>
                </c:pt>
                <c:pt idx="238">
                  <c:v>-1.8895082045935254</c:v>
                </c:pt>
                <c:pt idx="239">
                  <c:v>-2.2712608844435636</c:v>
                </c:pt>
                <c:pt idx="240">
                  <c:v>-2.7744520306284244</c:v>
                </c:pt>
                <c:pt idx="241">
                  <c:v>-4.0793710023056491</c:v>
                </c:pt>
                <c:pt idx="242">
                  <c:v>-3.4840925806882126</c:v>
                </c:pt>
                <c:pt idx="243">
                  <c:v>-3.2944607481433934</c:v>
                </c:pt>
                <c:pt idx="244">
                  <c:v>-5.4516008013985555</c:v>
                </c:pt>
                <c:pt idx="245">
                  <c:v>-3.1605765117746643</c:v>
                </c:pt>
                <c:pt idx="246">
                  <c:v>-2.4250436922369545</c:v>
                </c:pt>
                <c:pt idx="247">
                  <c:v>-4.8498219125883821</c:v>
                </c:pt>
                <c:pt idx="248">
                  <c:v>-5.3580509105157432</c:v>
                </c:pt>
                <c:pt idx="249">
                  <c:v>-2.636019340128172</c:v>
                </c:pt>
                <c:pt idx="250">
                  <c:v>-0.94687542312470896</c:v>
                </c:pt>
                <c:pt idx="251">
                  <c:v>-2.73921674302089</c:v>
                </c:pt>
                <c:pt idx="252">
                  <c:v>-3.4531797189424651</c:v>
                </c:pt>
                <c:pt idx="253">
                  <c:v>-5.0895856990723445</c:v>
                </c:pt>
                <c:pt idx="254">
                  <c:v>-5.9232397931642993</c:v>
                </c:pt>
                <c:pt idx="255">
                  <c:v>-6.608037639881843</c:v>
                </c:pt>
                <c:pt idx="256">
                  <c:v>-5.4413517004846597</c:v>
                </c:pt>
                <c:pt idx="257">
                  <c:v>-1.4625016717753567</c:v>
                </c:pt>
                <c:pt idx="258">
                  <c:v>-3.6903141576301266</c:v>
                </c:pt>
                <c:pt idx="259">
                  <c:v>-5.3466455174626901</c:v>
                </c:pt>
                <c:pt idx="260">
                  <c:v>-1.7644339415288357</c:v>
                </c:pt>
                <c:pt idx="261">
                  <c:v>-4.4955328017502438</c:v>
                </c:pt>
                <c:pt idx="262">
                  <c:v>-8.0921242796135715</c:v>
                </c:pt>
                <c:pt idx="263">
                  <c:v>-6.0255663375455129</c:v>
                </c:pt>
                <c:pt idx="264">
                  <c:v>-2.6317463510691113</c:v>
                </c:pt>
                <c:pt idx="265">
                  <c:v>-5.1284162985050585</c:v>
                </c:pt>
                <c:pt idx="266">
                  <c:v>-2.3113256296671665</c:v>
                </c:pt>
                <c:pt idx="267">
                  <c:v>-3.5231348534315856</c:v>
                </c:pt>
                <c:pt idx="268">
                  <c:v>-4.1427945661962013</c:v>
                </c:pt>
                <c:pt idx="269">
                  <c:v>-6.3827555143370205</c:v>
                </c:pt>
                <c:pt idx="270">
                  <c:v>-6.4047194674909207</c:v>
                </c:pt>
                <c:pt idx="271">
                  <c:v>-3.5114724441294101</c:v>
                </c:pt>
                <c:pt idx="272">
                  <c:v>-1.2201137293983919</c:v>
                </c:pt>
                <c:pt idx="273">
                  <c:v>1.5245618535814742E-2</c:v>
                </c:pt>
                <c:pt idx="274">
                  <c:v>-1.1452880669593668</c:v>
                </c:pt>
                <c:pt idx="275">
                  <c:v>-0.78695174515355859</c:v>
                </c:pt>
                <c:pt idx="276">
                  <c:v>-4.8505105953321532</c:v>
                </c:pt>
                <c:pt idx="277">
                  <c:v>-5.577414588941366</c:v>
                </c:pt>
                <c:pt idx="278">
                  <c:v>1.4728405884584248</c:v>
                </c:pt>
                <c:pt idx="279">
                  <c:v>-1.002474971240801</c:v>
                </c:pt>
                <c:pt idx="280">
                  <c:v>-1.1531780893242427</c:v>
                </c:pt>
                <c:pt idx="281">
                  <c:v>-1.523197674080194</c:v>
                </c:pt>
                <c:pt idx="282">
                  <c:v>-0.93245300802584552</c:v>
                </c:pt>
                <c:pt idx="283">
                  <c:v>-4.9041233325810651</c:v>
                </c:pt>
                <c:pt idx="284">
                  <c:v>-1.361683925835024</c:v>
                </c:pt>
                <c:pt idx="285">
                  <c:v>4.4816390434121445E-2</c:v>
                </c:pt>
                <c:pt idx="286">
                  <c:v>2.6514123964366547</c:v>
                </c:pt>
                <c:pt idx="287">
                  <c:v>0.79002906064722822</c:v>
                </c:pt>
                <c:pt idx="288">
                  <c:v>-0.25711940885419438</c:v>
                </c:pt>
                <c:pt idx="289">
                  <c:v>-1.9553295344543784</c:v>
                </c:pt>
                <c:pt idx="290">
                  <c:v>-1.5041323316530395</c:v>
                </c:pt>
                <c:pt idx="291">
                  <c:v>-3.1153251572250866</c:v>
                </c:pt>
                <c:pt idx="292">
                  <c:v>-1.7825515310254758</c:v>
                </c:pt>
                <c:pt idx="293">
                  <c:v>-1.014437381511641</c:v>
                </c:pt>
                <c:pt idx="294">
                  <c:v>-2.3731211451731866</c:v>
                </c:pt>
                <c:pt idx="295">
                  <c:v>0.19360537955381574</c:v>
                </c:pt>
                <c:pt idx="296">
                  <c:v>0.65591030915761905</c:v>
                </c:pt>
                <c:pt idx="297">
                  <c:v>-0.7253118769978073</c:v>
                </c:pt>
                <c:pt idx="298">
                  <c:v>-2.6600912773614596</c:v>
                </c:pt>
                <c:pt idx="299">
                  <c:v>-1.4731882451607134</c:v>
                </c:pt>
                <c:pt idx="300">
                  <c:v>-3.1256186418773808</c:v>
                </c:pt>
                <c:pt idx="301">
                  <c:v>-1.672791774593378</c:v>
                </c:pt>
                <c:pt idx="302">
                  <c:v>-3.7012161254939002</c:v>
                </c:pt>
                <c:pt idx="303">
                  <c:v>-7.4088862280781598</c:v>
                </c:pt>
                <c:pt idx="304">
                  <c:v>-6.0386753268303721</c:v>
                </c:pt>
                <c:pt idx="305">
                  <c:v>1.0410093253220083</c:v>
                </c:pt>
                <c:pt idx="306">
                  <c:v>-0.78931148430679343</c:v>
                </c:pt>
                <c:pt idx="307">
                  <c:v>-2.3152387316066125</c:v>
                </c:pt>
                <c:pt idx="308">
                  <c:v>-2.304596172245212</c:v>
                </c:pt>
                <c:pt idx="309">
                  <c:v>-4.7419190982696477</c:v>
                </c:pt>
                <c:pt idx="310">
                  <c:v>-1.8381159290607627</c:v>
                </c:pt>
                <c:pt idx="311">
                  <c:v>-5.1348880068252498</c:v>
                </c:pt>
                <c:pt idx="312">
                  <c:v>-3.9396879245405501</c:v>
                </c:pt>
                <c:pt idx="313">
                  <c:v>-4.7710047056653195</c:v>
                </c:pt>
                <c:pt idx="314">
                  <c:v>-3.6857402531381496</c:v>
                </c:pt>
                <c:pt idx="315">
                  <c:v>-3.7701746824501612</c:v>
                </c:pt>
                <c:pt idx="316">
                  <c:v>-2.6339880864177445</c:v>
                </c:pt>
                <c:pt idx="317">
                  <c:v>-8.6257884197741106</c:v>
                </c:pt>
                <c:pt idx="318">
                  <c:v>-11.765893429668523</c:v>
                </c:pt>
                <c:pt idx="319">
                  <c:v>-1.7795418814066011</c:v>
                </c:pt>
                <c:pt idx="320">
                  <c:v>-4.5048500879876912</c:v>
                </c:pt>
                <c:pt idx="321">
                  <c:v>-4.7428932267475972</c:v>
                </c:pt>
                <c:pt idx="322">
                  <c:v>-5.9376755197840509</c:v>
                </c:pt>
                <c:pt idx="323">
                  <c:v>-5.1013418395954062</c:v>
                </c:pt>
                <c:pt idx="324">
                  <c:v>-13.429142819032833</c:v>
                </c:pt>
                <c:pt idx="325">
                  <c:v>-14.437109971711806</c:v>
                </c:pt>
                <c:pt idx="326">
                  <c:v>-8.7634652073700039</c:v>
                </c:pt>
                <c:pt idx="327">
                  <c:v>-9.1926721750114524</c:v>
                </c:pt>
                <c:pt idx="328">
                  <c:v>-6.796933415514772</c:v>
                </c:pt>
                <c:pt idx="329">
                  <c:v>-3.2066158158244633</c:v>
                </c:pt>
                <c:pt idx="330">
                  <c:v>0.9449703274301271</c:v>
                </c:pt>
                <c:pt idx="331">
                  <c:v>-7.7995160405129411</c:v>
                </c:pt>
                <c:pt idx="332">
                  <c:v>-16.528991193967954</c:v>
                </c:pt>
                <c:pt idx="333">
                  <c:v>-10.733636781455218</c:v>
                </c:pt>
                <c:pt idx="334">
                  <c:v>-10.976428958193353</c:v>
                </c:pt>
                <c:pt idx="335">
                  <c:v>-6.5945758820270584</c:v>
                </c:pt>
                <c:pt idx="336">
                  <c:v>-3.6535361969356472</c:v>
                </c:pt>
                <c:pt idx="337">
                  <c:v>-2.7064943537371846</c:v>
                </c:pt>
                <c:pt idx="338">
                  <c:v>-6.7091551590808507</c:v>
                </c:pt>
                <c:pt idx="339">
                  <c:v>-7.8465449141770023</c:v>
                </c:pt>
                <c:pt idx="340">
                  <c:v>-9.31433031576681</c:v>
                </c:pt>
                <c:pt idx="341">
                  <c:v>-8.5820870911010871</c:v>
                </c:pt>
                <c:pt idx="342">
                  <c:v>-0.44120183952000502</c:v>
                </c:pt>
                <c:pt idx="343">
                  <c:v>-1.54481369352672</c:v>
                </c:pt>
                <c:pt idx="344">
                  <c:v>-2.4313444769275776</c:v>
                </c:pt>
                <c:pt idx="345">
                  <c:v>-7.129743940883543</c:v>
                </c:pt>
                <c:pt idx="346">
                  <c:v>-9.2159621981340223</c:v>
                </c:pt>
                <c:pt idx="347">
                  <c:v>-2.6078013170038474</c:v>
                </c:pt>
                <c:pt idx="348">
                  <c:v>-2.4075792633239814</c:v>
                </c:pt>
                <c:pt idx="349">
                  <c:v>-0.31306185669741637</c:v>
                </c:pt>
                <c:pt idx="350">
                  <c:v>-1.9384691643832923</c:v>
                </c:pt>
                <c:pt idx="351">
                  <c:v>-2.0601182614055915</c:v>
                </c:pt>
                <c:pt idx="352">
                  <c:v>-5.2409601263268399</c:v>
                </c:pt>
                <c:pt idx="353">
                  <c:v>-6.0185644385521471</c:v>
                </c:pt>
                <c:pt idx="354">
                  <c:v>-0.59035756177539156</c:v>
                </c:pt>
                <c:pt idx="355">
                  <c:v>-0.85973746983756882</c:v>
                </c:pt>
                <c:pt idx="356">
                  <c:v>0.43852869230080671</c:v>
                </c:pt>
                <c:pt idx="357">
                  <c:v>1.322415587971264</c:v>
                </c:pt>
                <c:pt idx="358">
                  <c:v>-5.1115388274172489</c:v>
                </c:pt>
                <c:pt idx="359">
                  <c:v>-2.6310356343875014</c:v>
                </c:pt>
                <c:pt idx="360">
                  <c:v>1.0963849863545363</c:v>
                </c:pt>
                <c:pt idx="361">
                  <c:v>-1.301683979226425</c:v>
                </c:pt>
                <c:pt idx="362">
                  <c:v>-1.7430220377381573</c:v>
                </c:pt>
                <c:pt idx="363">
                  <c:v>2.4463743909642943</c:v>
                </c:pt>
                <c:pt idx="364">
                  <c:v>1.0078095552942727</c:v>
                </c:pt>
                <c:pt idx="365">
                  <c:v>-12.079563224427091</c:v>
                </c:pt>
                <c:pt idx="366">
                  <c:v>-9.2751798610621421</c:v>
                </c:pt>
                <c:pt idx="367">
                  <c:v>-8.3082717726122297</c:v>
                </c:pt>
                <c:pt idx="368">
                  <c:v>-4.3176821147452245</c:v>
                </c:pt>
                <c:pt idx="369">
                  <c:v>-4.1548090778365321</c:v>
                </c:pt>
                <c:pt idx="370">
                  <c:v>-2.7401936705647785</c:v>
                </c:pt>
                <c:pt idx="371">
                  <c:v>-4.7844055694073973</c:v>
                </c:pt>
                <c:pt idx="372">
                  <c:v>-0.35393966921844822</c:v>
                </c:pt>
                <c:pt idx="373">
                  <c:v>-3.5349300085855475</c:v>
                </c:pt>
                <c:pt idx="374">
                  <c:v>-6.874130431480566</c:v>
                </c:pt>
                <c:pt idx="375">
                  <c:v>-1.1107198849424122</c:v>
                </c:pt>
                <c:pt idx="376">
                  <c:v>-1.7636698381849811</c:v>
                </c:pt>
                <c:pt idx="377">
                  <c:v>1.7572148137355157</c:v>
                </c:pt>
                <c:pt idx="378">
                  <c:v>1.1167649163647013</c:v>
                </c:pt>
                <c:pt idx="379">
                  <c:v>-5.8753905425020747</c:v>
                </c:pt>
                <c:pt idx="380">
                  <c:v>-8.0740262678323518</c:v>
                </c:pt>
                <c:pt idx="381">
                  <c:v>-0.6038235564961667</c:v>
                </c:pt>
                <c:pt idx="382">
                  <c:v>-8.0082274492159513</c:v>
                </c:pt>
                <c:pt idx="383">
                  <c:v>-10.237739862400872</c:v>
                </c:pt>
                <c:pt idx="384">
                  <c:v>-6.5315770833995117</c:v>
                </c:pt>
                <c:pt idx="385">
                  <c:v>-9.2580915226370166</c:v>
                </c:pt>
                <c:pt idx="386">
                  <c:v>-8.1627728609619368</c:v>
                </c:pt>
                <c:pt idx="387">
                  <c:v>-9.3063221255901709</c:v>
                </c:pt>
                <c:pt idx="388">
                  <c:v>-9.2221203507579048</c:v>
                </c:pt>
                <c:pt idx="389">
                  <c:v>-4.8881384597739554</c:v>
                </c:pt>
                <c:pt idx="390">
                  <c:v>-10.367537799863925</c:v>
                </c:pt>
                <c:pt idx="391">
                  <c:v>-5.6093831074007454</c:v>
                </c:pt>
                <c:pt idx="392">
                  <c:v>-6.1569819235311769</c:v>
                </c:pt>
                <c:pt idx="393">
                  <c:v>-6.7614126505191052</c:v>
                </c:pt>
                <c:pt idx="394">
                  <c:v>-8.8947354336802675</c:v>
                </c:pt>
                <c:pt idx="395">
                  <c:v>-13.663278662983615</c:v>
                </c:pt>
                <c:pt idx="396">
                  <c:v>-6.8787656937956285</c:v>
                </c:pt>
                <c:pt idx="397">
                  <c:v>-11.722271830779746</c:v>
                </c:pt>
                <c:pt idx="398">
                  <c:v>-9.8006070093852173</c:v>
                </c:pt>
                <c:pt idx="399">
                  <c:v>-10.212700704114368</c:v>
                </c:pt>
                <c:pt idx="400">
                  <c:v>-8.6880394624416937</c:v>
                </c:pt>
                <c:pt idx="401">
                  <c:v>-10.037972036477655</c:v>
                </c:pt>
                <c:pt idx="402">
                  <c:v>-7.3267400029318708</c:v>
                </c:pt>
                <c:pt idx="403">
                  <c:v>-8.7472152965508911</c:v>
                </c:pt>
                <c:pt idx="404">
                  <c:v>-10.03695952638428</c:v>
                </c:pt>
                <c:pt idx="405">
                  <c:v>-6.3765757021482301</c:v>
                </c:pt>
                <c:pt idx="406">
                  <c:v>-8.4999676351205125</c:v>
                </c:pt>
                <c:pt idx="407">
                  <c:v>-2.7441894253539658</c:v>
                </c:pt>
                <c:pt idx="408">
                  <c:v>-4.8875905194409768</c:v>
                </c:pt>
                <c:pt idx="409">
                  <c:v>-13.610362796719244</c:v>
                </c:pt>
                <c:pt idx="410">
                  <c:v>-6.6492252074066016</c:v>
                </c:pt>
                <c:pt idx="411">
                  <c:v>0.55857052123342044</c:v>
                </c:pt>
                <c:pt idx="412">
                  <c:v>-2.0622912371822935</c:v>
                </c:pt>
                <c:pt idx="413">
                  <c:v>-5.3742598388573271</c:v>
                </c:pt>
                <c:pt idx="414">
                  <c:v>-5.4081962058204738</c:v>
                </c:pt>
                <c:pt idx="415">
                  <c:v>-5.3631426731844414</c:v>
                </c:pt>
                <c:pt idx="416">
                  <c:v>-10.529094194588694</c:v>
                </c:pt>
                <c:pt idx="417">
                  <c:v>-4.2793728066934165</c:v>
                </c:pt>
                <c:pt idx="418">
                  <c:v>-7.423029404322989</c:v>
                </c:pt>
                <c:pt idx="419">
                  <c:v>-5.890104112810107</c:v>
                </c:pt>
                <c:pt idx="420">
                  <c:v>-5.0843334471230861</c:v>
                </c:pt>
                <c:pt idx="421">
                  <c:v>-3.0068700914133899</c:v>
                </c:pt>
                <c:pt idx="422">
                  <c:v>-6.1091749103500632</c:v>
                </c:pt>
                <c:pt idx="423">
                  <c:v>-14.006713991491637</c:v>
                </c:pt>
                <c:pt idx="424">
                  <c:v>-8.5152217773478753</c:v>
                </c:pt>
                <c:pt idx="425">
                  <c:v>-6.3964857589366488</c:v>
                </c:pt>
                <c:pt idx="426">
                  <c:v>-6.1299297913917599</c:v>
                </c:pt>
                <c:pt idx="427">
                  <c:v>-6.5595755437675791</c:v>
                </c:pt>
                <c:pt idx="428">
                  <c:v>-7.2658385438715669</c:v>
                </c:pt>
                <c:pt idx="429">
                  <c:v>-12.145383082221713</c:v>
                </c:pt>
                <c:pt idx="430">
                  <c:v>-15.257412090387007</c:v>
                </c:pt>
                <c:pt idx="431">
                  <c:v>-11.559771327191569</c:v>
                </c:pt>
                <c:pt idx="432">
                  <c:v>-8.1327442110947743</c:v>
                </c:pt>
                <c:pt idx="433">
                  <c:v>-7.5583559045550999</c:v>
                </c:pt>
                <c:pt idx="434">
                  <c:v>-6.795859054428476</c:v>
                </c:pt>
                <c:pt idx="435">
                  <c:v>-8.345293926590827</c:v>
                </c:pt>
                <c:pt idx="436">
                  <c:v>-7.0208038366025676</c:v>
                </c:pt>
                <c:pt idx="437">
                  <c:v>-14.435872582325032</c:v>
                </c:pt>
                <c:pt idx="438">
                  <c:v>-7.8637574201150642</c:v>
                </c:pt>
                <c:pt idx="439">
                  <c:v>-7.6722598398510655</c:v>
                </c:pt>
                <c:pt idx="440">
                  <c:v>-6.056920204968776</c:v>
                </c:pt>
                <c:pt idx="441">
                  <c:v>-6.7147761871917595</c:v>
                </c:pt>
                <c:pt idx="442">
                  <c:v>-4.3329592779203381</c:v>
                </c:pt>
                <c:pt idx="443">
                  <c:v>-5.4180606126460873</c:v>
                </c:pt>
                <c:pt idx="444">
                  <c:v>-7.5142494925359244</c:v>
                </c:pt>
                <c:pt idx="445">
                  <c:v>-6.1638824381531521</c:v>
                </c:pt>
                <c:pt idx="446">
                  <c:v>5.9908958919894246</c:v>
                </c:pt>
                <c:pt idx="447">
                  <c:v>2.6964152314107253</c:v>
                </c:pt>
                <c:pt idx="448">
                  <c:v>2.0821552192214625</c:v>
                </c:pt>
                <c:pt idx="449">
                  <c:v>1.3450724171496802</c:v>
                </c:pt>
                <c:pt idx="450">
                  <c:v>-5.2051303452459052</c:v>
                </c:pt>
                <c:pt idx="451">
                  <c:v>-4.9948083204270972</c:v>
                </c:pt>
                <c:pt idx="452">
                  <c:v>-3.5207976342446869</c:v>
                </c:pt>
                <c:pt idx="453">
                  <c:v>2.9556792073976368</c:v>
                </c:pt>
                <c:pt idx="454">
                  <c:v>-1.2229670930343843</c:v>
                </c:pt>
                <c:pt idx="455">
                  <c:v>5.8177085921471132</c:v>
                </c:pt>
                <c:pt idx="456">
                  <c:v>-5.1812168464638262</c:v>
                </c:pt>
                <c:pt idx="457">
                  <c:v>-3.960665872919904</c:v>
                </c:pt>
                <c:pt idx="458">
                  <c:v>-11.290372660556969</c:v>
                </c:pt>
                <c:pt idx="459">
                  <c:v>-4.7416751230984744</c:v>
                </c:pt>
                <c:pt idx="460">
                  <c:v>2.8427603001509141</c:v>
                </c:pt>
                <c:pt idx="461">
                  <c:v>-0.37689401976834347</c:v>
                </c:pt>
                <c:pt idx="462">
                  <c:v>4.9840299783171957</c:v>
                </c:pt>
                <c:pt idx="463">
                  <c:v>-0.26906420121882491</c:v>
                </c:pt>
                <c:pt idx="464">
                  <c:v>-0.19103587206814154</c:v>
                </c:pt>
                <c:pt idx="465">
                  <c:v>-7.8795836024052903</c:v>
                </c:pt>
                <c:pt idx="466">
                  <c:v>-0.77420070338614266</c:v>
                </c:pt>
                <c:pt idx="467">
                  <c:v>12.091030396182049</c:v>
                </c:pt>
                <c:pt idx="468">
                  <c:v>-1.8864606281116068</c:v>
                </c:pt>
                <c:pt idx="469">
                  <c:v>3.1588779813259009</c:v>
                </c:pt>
                <c:pt idx="470">
                  <c:v>-3.3020136272908189</c:v>
                </c:pt>
                <c:pt idx="471">
                  <c:v>-8.0526487440407095</c:v>
                </c:pt>
                <c:pt idx="472">
                  <c:v>-14.375544098351284</c:v>
                </c:pt>
                <c:pt idx="473">
                  <c:v>-4.5394098774720817</c:v>
                </c:pt>
                <c:pt idx="474">
                  <c:v>0.22971110840941833</c:v>
                </c:pt>
                <c:pt idx="475">
                  <c:v>-2.206464368257997</c:v>
                </c:pt>
                <c:pt idx="476">
                  <c:v>5.1241618953260257</c:v>
                </c:pt>
                <c:pt idx="477">
                  <c:v>-1.6544787240771086</c:v>
                </c:pt>
                <c:pt idx="478">
                  <c:v>-2.4304097992905156</c:v>
                </c:pt>
                <c:pt idx="479">
                  <c:v>-11.375508696260766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12700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Semanais'!$Y$9:$Y$488</c:f>
              <c:strCache>
                <c:ptCount val="48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79">
                  <c:v>25-04-2021</c:v>
                </c:pt>
              </c:strCache>
            </c:strRef>
          </c:cat>
          <c:val>
            <c:numRef>
              <c:f>'Indicadores Semanais'!$AD$9:$AD$485</c:f>
              <c:numCache>
                <c:formatCode>0.0</c:formatCode>
                <c:ptCount val="477"/>
                <c:pt idx="0">
                  <c:v>2.5343514634961122</c:v>
                </c:pt>
                <c:pt idx="1">
                  <c:v>2.6553804443282933</c:v>
                </c:pt>
                <c:pt idx="2">
                  <c:v>3.0322351924866848</c:v>
                </c:pt>
                <c:pt idx="3">
                  <c:v>3.907605445925268</c:v>
                </c:pt>
                <c:pt idx="4">
                  <c:v>3.5744595495671843</c:v>
                </c:pt>
                <c:pt idx="5">
                  <c:v>3.7699789299565487</c:v>
                </c:pt>
                <c:pt idx="6">
                  <c:v>4.0547545569863672</c:v>
                </c:pt>
                <c:pt idx="7">
                  <c:v>4.3817699095182627</c:v>
                </c:pt>
                <c:pt idx="8">
                  <c:v>4.586468791839045</c:v>
                </c:pt>
                <c:pt idx="9">
                  <c:v>4.9557547415817851</c:v>
                </c:pt>
                <c:pt idx="10">
                  <c:v>5.0819696570095312</c:v>
                </c:pt>
                <c:pt idx="11">
                  <c:v>4.9198733278055311</c:v>
                </c:pt>
                <c:pt idx="12">
                  <c:v>4.8478180988053294</c:v>
                </c:pt>
                <c:pt idx="13">
                  <c:v>4.869603262958492</c:v>
                </c:pt>
                <c:pt idx="14">
                  <c:v>4.7446495010039955</c:v>
                </c:pt>
                <c:pt idx="15">
                  <c:v>4.705312033234498</c:v>
                </c:pt>
                <c:pt idx="16">
                  <c:v>4.7179667953053706</c:v>
                </c:pt>
                <c:pt idx="17">
                  <c:v>4.9418068016424046</c:v>
                </c:pt>
                <c:pt idx="18">
                  <c:v>5.4801654099146431</c:v>
                </c:pt>
                <c:pt idx="19">
                  <c:v>5.7384329855177407</c:v>
                </c:pt>
                <c:pt idx="20">
                  <c:v>5.9072454468280204</c:v>
                </c:pt>
                <c:pt idx="21">
                  <c:v>5.9281892442671023</c:v>
                </c:pt>
                <c:pt idx="22">
                  <c:v>5.6306414957533439</c:v>
                </c:pt>
                <c:pt idx="23">
                  <c:v>5.071987922699039</c:v>
                </c:pt>
                <c:pt idx="24">
                  <c:v>4.7594867353297206</c:v>
                </c:pt>
                <c:pt idx="25">
                  <c:v>4.5491693090560705</c:v>
                </c:pt>
                <c:pt idx="26">
                  <c:v>4.3350742765805563</c:v>
                </c:pt>
                <c:pt idx="27">
                  <c:v>3.96353504200352</c:v>
                </c:pt>
                <c:pt idx="28">
                  <c:v>3.6490943688147235</c:v>
                </c:pt>
                <c:pt idx="29">
                  <c:v>3.0773331891534497</c:v>
                </c:pt>
                <c:pt idx="30">
                  <c:v>2.800736790411654</c:v>
                </c:pt>
                <c:pt idx="31">
                  <c:v>1.9808688804034122</c:v>
                </c:pt>
                <c:pt idx="32">
                  <c:v>0.95699997829060679</c:v>
                </c:pt>
                <c:pt idx="33">
                  <c:v>-0.17906829203309169</c:v>
                </c:pt>
                <c:pt idx="34">
                  <c:v>-0.97802573893792</c:v>
                </c:pt>
                <c:pt idx="35">
                  <c:v>-1.9694205336449784</c:v>
                </c:pt>
                <c:pt idx="36">
                  <c:v>-2.5167933339521449</c:v>
                </c:pt>
                <c:pt idx="37">
                  <c:v>-2.8320372305764687</c:v>
                </c:pt>
                <c:pt idx="38">
                  <c:v>-2.8266541477275178</c:v>
                </c:pt>
                <c:pt idx="39">
                  <c:v>-2.4971478545700898</c:v>
                </c:pt>
                <c:pt idx="40">
                  <c:v>-2.3021832970557625</c:v>
                </c:pt>
                <c:pt idx="41">
                  <c:v>-2.5089155005835715</c:v>
                </c:pt>
                <c:pt idx="42">
                  <c:v>-2.5940724241339836</c:v>
                </c:pt>
                <c:pt idx="43">
                  <c:v>-2.2515580792770016</c:v>
                </c:pt>
                <c:pt idx="44">
                  <c:v>-1.4345189967804441</c:v>
                </c:pt>
                <c:pt idx="45">
                  <c:v>-1.0679096364365452</c:v>
                </c:pt>
                <c:pt idx="46">
                  <c:v>-1.0667806403337587</c:v>
                </c:pt>
                <c:pt idx="47">
                  <c:v>-0.70098959325663657</c:v>
                </c:pt>
                <c:pt idx="48">
                  <c:v>0.21993436665969007</c:v>
                </c:pt>
                <c:pt idx="49">
                  <c:v>1.2635088557883836</c:v>
                </c:pt>
                <c:pt idx="50">
                  <c:v>1.2689134163069806</c:v>
                </c:pt>
                <c:pt idx="51">
                  <c:v>0.37642920226551674</c:v>
                </c:pt>
                <c:pt idx="52">
                  <c:v>0.40395263751660843</c:v>
                </c:pt>
                <c:pt idx="53">
                  <c:v>0.56275272117711139</c:v>
                </c:pt>
                <c:pt idx="54">
                  <c:v>0.35728783789928642</c:v>
                </c:pt>
                <c:pt idx="55">
                  <c:v>0.28646753958163629</c:v>
                </c:pt>
                <c:pt idx="56">
                  <c:v>5.8815094926876962E-2</c:v>
                </c:pt>
                <c:pt idx="57">
                  <c:v>0.58002159117413854</c:v>
                </c:pt>
                <c:pt idx="58">
                  <c:v>0.93978653257143008</c:v>
                </c:pt>
                <c:pt idx="59">
                  <c:v>0.67147925206158121</c:v>
                </c:pt>
                <c:pt idx="60">
                  <c:v>0.57708056058861446</c:v>
                </c:pt>
                <c:pt idx="61">
                  <c:v>0.55586249651524</c:v>
                </c:pt>
                <c:pt idx="62">
                  <c:v>0.31208208040987173</c:v>
                </c:pt>
                <c:pt idx="63">
                  <c:v>0.4890308649147061</c:v>
                </c:pt>
                <c:pt idx="64">
                  <c:v>0.2894460939472176</c:v>
                </c:pt>
                <c:pt idx="65">
                  <c:v>0.32996385698210823</c:v>
                </c:pt>
                <c:pt idx="66">
                  <c:v>0.4827752646728446</c:v>
                </c:pt>
                <c:pt idx="67">
                  <c:v>0.98310914589811205</c:v>
                </c:pt>
                <c:pt idx="68">
                  <c:v>1.4658275490557884</c:v>
                </c:pt>
                <c:pt idx="69">
                  <c:v>1.1193817545949705</c:v>
                </c:pt>
                <c:pt idx="70">
                  <c:v>0.80753637392783773</c:v>
                </c:pt>
                <c:pt idx="71">
                  <c:v>0.37860364771695537</c:v>
                </c:pt>
                <c:pt idx="72">
                  <c:v>-0.3281640235321715</c:v>
                </c:pt>
                <c:pt idx="73">
                  <c:v>-1.2343835684805993</c:v>
                </c:pt>
                <c:pt idx="74">
                  <c:v>-3.7538121269755891</c:v>
                </c:pt>
                <c:pt idx="75">
                  <c:v>-6.3857274890358298</c:v>
                </c:pt>
                <c:pt idx="76">
                  <c:v>-8.5063312857799236</c:v>
                </c:pt>
                <c:pt idx="77">
                  <c:v>-11.276829159040931</c:v>
                </c:pt>
                <c:pt idx="78">
                  <c:v>-13.78901879760272</c:v>
                </c:pt>
                <c:pt idx="79">
                  <c:v>-16.051638946020265</c:v>
                </c:pt>
                <c:pt idx="80">
                  <c:v>-17.998515241065327</c:v>
                </c:pt>
                <c:pt idx="81">
                  <c:v>-18.781014865062552</c:v>
                </c:pt>
                <c:pt idx="82">
                  <c:v>-19.140799110968036</c:v>
                </c:pt>
                <c:pt idx="83">
                  <c:v>-19.95194278127877</c:v>
                </c:pt>
                <c:pt idx="84">
                  <c:v>-20.892211979298242</c:v>
                </c:pt>
                <c:pt idx="85">
                  <c:v>-21.31396889591462</c:v>
                </c:pt>
                <c:pt idx="86">
                  <c:v>-20.650169683446375</c:v>
                </c:pt>
                <c:pt idx="87">
                  <c:v>-20.308341802664348</c:v>
                </c:pt>
                <c:pt idx="88">
                  <c:v>-20.371475257414925</c:v>
                </c:pt>
                <c:pt idx="89">
                  <c:v>-20.809438733679411</c:v>
                </c:pt>
                <c:pt idx="90">
                  <c:v>-20.73266954001739</c:v>
                </c:pt>
                <c:pt idx="91">
                  <c:v>-19.827173979029698</c:v>
                </c:pt>
                <c:pt idx="92">
                  <c:v>-19.351827135537146</c:v>
                </c:pt>
                <c:pt idx="93">
                  <c:v>-19.575670863848682</c:v>
                </c:pt>
                <c:pt idx="94">
                  <c:v>-19.521047316723109</c:v>
                </c:pt>
                <c:pt idx="95">
                  <c:v>-19.364879498850581</c:v>
                </c:pt>
                <c:pt idx="96">
                  <c:v>-19.922357122363564</c:v>
                </c:pt>
                <c:pt idx="97">
                  <c:v>-20.070479173529623</c:v>
                </c:pt>
                <c:pt idx="98">
                  <c:v>-20.855115205738574</c:v>
                </c:pt>
                <c:pt idx="99">
                  <c:v>-20.528365160718703</c:v>
                </c:pt>
                <c:pt idx="100">
                  <c:v>-19.913596665469136</c:v>
                </c:pt>
                <c:pt idx="101">
                  <c:v>-19.944246868575647</c:v>
                </c:pt>
                <c:pt idx="102">
                  <c:v>-20.025526842136181</c:v>
                </c:pt>
                <c:pt idx="103">
                  <c:v>-19.07237093760785</c:v>
                </c:pt>
                <c:pt idx="104">
                  <c:v>-17.947987665370452</c:v>
                </c:pt>
                <c:pt idx="105">
                  <c:v>-17.111405379589396</c:v>
                </c:pt>
                <c:pt idx="106">
                  <c:v>-16.79510255160849</c:v>
                </c:pt>
                <c:pt idx="107">
                  <c:v>-16.783906383198062</c:v>
                </c:pt>
                <c:pt idx="108">
                  <c:v>-16.946657973813977</c:v>
                </c:pt>
                <c:pt idx="109">
                  <c:v>-16.526095455031268</c:v>
                </c:pt>
                <c:pt idx="110">
                  <c:v>-16.440296526579537</c:v>
                </c:pt>
                <c:pt idx="111">
                  <c:v>-17.129795548664056</c:v>
                </c:pt>
                <c:pt idx="112">
                  <c:v>-17.274486617377757</c:v>
                </c:pt>
                <c:pt idx="113">
                  <c:v>-17.98180868706411</c:v>
                </c:pt>
                <c:pt idx="114">
                  <c:v>-18.724475879536012</c:v>
                </c:pt>
                <c:pt idx="115">
                  <c:v>-18.634549867139405</c:v>
                </c:pt>
                <c:pt idx="116">
                  <c:v>-18.45841661822887</c:v>
                </c:pt>
                <c:pt idx="117">
                  <c:v>-19.094834758116331</c:v>
                </c:pt>
                <c:pt idx="118">
                  <c:v>-19.214744010728289</c:v>
                </c:pt>
                <c:pt idx="119">
                  <c:v>-19.88515605829506</c:v>
                </c:pt>
                <c:pt idx="120">
                  <c:v>-19.510612123671518</c:v>
                </c:pt>
                <c:pt idx="121">
                  <c:v>-19.422887208469465</c:v>
                </c:pt>
                <c:pt idx="122">
                  <c:v>-19.300323309654569</c:v>
                </c:pt>
                <c:pt idx="123">
                  <c:v>-19.907629043715026</c:v>
                </c:pt>
                <c:pt idx="124">
                  <c:v>-19.504557283825591</c:v>
                </c:pt>
                <c:pt idx="125">
                  <c:v>-19.616389974577423</c:v>
                </c:pt>
                <c:pt idx="126">
                  <c:v>-19.431897627755195</c:v>
                </c:pt>
                <c:pt idx="127">
                  <c:v>-19.733726850565603</c:v>
                </c:pt>
                <c:pt idx="128">
                  <c:v>-19.668277460296572</c:v>
                </c:pt>
                <c:pt idx="129">
                  <c:v>-19.962636174525382</c:v>
                </c:pt>
                <c:pt idx="130">
                  <c:v>-19.692123002711988</c:v>
                </c:pt>
                <c:pt idx="131">
                  <c:v>-19.571458196816359</c:v>
                </c:pt>
                <c:pt idx="132">
                  <c:v>-19.159720807098228</c:v>
                </c:pt>
                <c:pt idx="133">
                  <c:v>-18.960469718495318</c:v>
                </c:pt>
                <c:pt idx="134">
                  <c:v>-19.049050825732447</c:v>
                </c:pt>
                <c:pt idx="135">
                  <c:v>-18.798221898077806</c:v>
                </c:pt>
                <c:pt idx="136">
                  <c:v>-18.203277004760416</c:v>
                </c:pt>
                <c:pt idx="137">
                  <c:v>-17.836899642741404</c:v>
                </c:pt>
                <c:pt idx="138">
                  <c:v>-17.218700946260618</c:v>
                </c:pt>
                <c:pt idx="139">
                  <c:v>-17.038533543574815</c:v>
                </c:pt>
                <c:pt idx="140">
                  <c:v>-16.553995633550016</c:v>
                </c:pt>
                <c:pt idx="141">
                  <c:v>-15.888920552488267</c:v>
                </c:pt>
                <c:pt idx="142">
                  <c:v>-15.313322269537839</c:v>
                </c:pt>
                <c:pt idx="143">
                  <c:v>-15.100156761483374</c:v>
                </c:pt>
                <c:pt idx="144">
                  <c:v>-14.628651300491784</c:v>
                </c:pt>
                <c:pt idx="145">
                  <c:v>-14.289925362010894</c:v>
                </c:pt>
                <c:pt idx="146">
                  <c:v>-14.13539935684857</c:v>
                </c:pt>
                <c:pt idx="147">
                  <c:v>-13.342495860643087</c:v>
                </c:pt>
                <c:pt idx="148">
                  <c:v>-13.057718820654197</c:v>
                </c:pt>
                <c:pt idx="149">
                  <c:v>-13.071166870434126</c:v>
                </c:pt>
                <c:pt idx="150">
                  <c:v>-13.37387182795664</c:v>
                </c:pt>
                <c:pt idx="151">
                  <c:v>-13.356982239333375</c:v>
                </c:pt>
                <c:pt idx="152">
                  <c:v>-13.407493743298838</c:v>
                </c:pt>
                <c:pt idx="153">
                  <c:v>-13.213056850026602</c:v>
                </c:pt>
                <c:pt idx="154">
                  <c:v>-13.552837864776084</c:v>
                </c:pt>
                <c:pt idx="155">
                  <c:v>-13.787786375572662</c:v>
                </c:pt>
                <c:pt idx="156">
                  <c:v>-13.698276550760026</c:v>
                </c:pt>
                <c:pt idx="157">
                  <c:v>-13.021777308510282</c:v>
                </c:pt>
                <c:pt idx="158">
                  <c:v>-14.354692026427756</c:v>
                </c:pt>
                <c:pt idx="159">
                  <c:v>-14.778348323109549</c:v>
                </c:pt>
                <c:pt idx="160">
                  <c:v>-14.68424591678137</c:v>
                </c:pt>
                <c:pt idx="161">
                  <c:v>-14.552558230911004</c:v>
                </c:pt>
                <c:pt idx="162">
                  <c:v>-13.821761854095675</c:v>
                </c:pt>
                <c:pt idx="163">
                  <c:v>-13.413207542047553</c:v>
                </c:pt>
                <c:pt idx="164">
                  <c:v>-13.311196845961698</c:v>
                </c:pt>
                <c:pt idx="165">
                  <c:v>-11.555406069109353</c:v>
                </c:pt>
                <c:pt idx="166">
                  <c:v>-10.907318179541742</c:v>
                </c:pt>
                <c:pt idx="167">
                  <c:v>-10.832857484689063</c:v>
                </c:pt>
                <c:pt idx="168">
                  <c:v>-10.967944106865861</c:v>
                </c:pt>
                <c:pt idx="169">
                  <c:v>-11.35876109697104</c:v>
                </c:pt>
                <c:pt idx="170">
                  <c:v>-11.818972197866897</c:v>
                </c:pt>
                <c:pt idx="171">
                  <c:v>-12.405190948205625</c:v>
                </c:pt>
                <c:pt idx="172">
                  <c:v>-12.829765844418356</c:v>
                </c:pt>
                <c:pt idx="173">
                  <c:v>-12.801994871846388</c:v>
                </c:pt>
                <c:pt idx="174">
                  <c:v>-12.734570685363504</c:v>
                </c:pt>
                <c:pt idx="175">
                  <c:v>-12.610824962516133</c:v>
                </c:pt>
                <c:pt idx="176">
                  <c:v>-12.662347573418844</c:v>
                </c:pt>
                <c:pt idx="177">
                  <c:v>-12.489106003891548</c:v>
                </c:pt>
                <c:pt idx="178">
                  <c:v>-11.922359714216757</c:v>
                </c:pt>
                <c:pt idx="179">
                  <c:v>-11.67044959274153</c:v>
                </c:pt>
                <c:pt idx="180">
                  <c:v>-11.373365435851174</c:v>
                </c:pt>
                <c:pt idx="181">
                  <c:v>-10.947526031656931</c:v>
                </c:pt>
                <c:pt idx="182">
                  <c:v>-10.664760815532576</c:v>
                </c:pt>
                <c:pt idx="183">
                  <c:v>-10.144902873622655</c:v>
                </c:pt>
                <c:pt idx="184">
                  <c:v>-9.6326400471808178</c:v>
                </c:pt>
                <c:pt idx="185">
                  <c:v>-9.1480286628343084</c:v>
                </c:pt>
                <c:pt idx="186">
                  <c:v>-8.9596932035069177</c:v>
                </c:pt>
                <c:pt idx="187">
                  <c:v>-9.1556540122303964</c:v>
                </c:pt>
                <c:pt idx="188">
                  <c:v>-9.2119185568528188</c:v>
                </c:pt>
                <c:pt idx="189">
                  <c:v>-9.3444259682398503</c:v>
                </c:pt>
                <c:pt idx="190">
                  <c:v>-9.3030095687785526</c:v>
                </c:pt>
                <c:pt idx="191">
                  <c:v>-9.2671628444955996</c:v>
                </c:pt>
                <c:pt idx="192">
                  <c:v>-9.1851980161502755</c:v>
                </c:pt>
                <c:pt idx="193">
                  <c:v>-9.1817691504169563</c:v>
                </c:pt>
                <c:pt idx="194">
                  <c:v>-8.5792918546891599</c:v>
                </c:pt>
                <c:pt idx="195">
                  <c:v>-8.3436547287816829</c:v>
                </c:pt>
                <c:pt idx="196">
                  <c:v>-8.0233717018331294</c:v>
                </c:pt>
                <c:pt idx="197">
                  <c:v>-7.9166728265590018</c:v>
                </c:pt>
                <c:pt idx="198">
                  <c:v>-7.7413926667282356</c:v>
                </c:pt>
                <c:pt idx="199">
                  <c:v>-7.5728898012178387</c:v>
                </c:pt>
                <c:pt idx="200">
                  <c:v>-7.0907558137783946</c:v>
                </c:pt>
                <c:pt idx="201">
                  <c:v>-7.2688073324688371</c:v>
                </c:pt>
                <c:pt idx="202">
                  <c:v>-7.0893500903859819</c:v>
                </c:pt>
                <c:pt idx="203">
                  <c:v>-7.1009275225379156</c:v>
                </c:pt>
                <c:pt idx="204">
                  <c:v>-6.5028241800246986</c:v>
                </c:pt>
                <c:pt idx="205">
                  <c:v>-6.5870320543375085</c:v>
                </c:pt>
                <c:pt idx="206">
                  <c:v>-6.556145517883591</c:v>
                </c:pt>
                <c:pt idx="207">
                  <c:v>-6.3644145378016175</c:v>
                </c:pt>
                <c:pt idx="208">
                  <c:v>-6.1871495529281209</c:v>
                </c:pt>
                <c:pt idx="209">
                  <c:v>-5.8160851668631448</c:v>
                </c:pt>
                <c:pt idx="210">
                  <c:v>-5.1464922849124672</c:v>
                </c:pt>
                <c:pt idx="211">
                  <c:v>-5.2312288965854288</c:v>
                </c:pt>
                <c:pt idx="212">
                  <c:v>-5.0405063347066266</c:v>
                </c:pt>
                <c:pt idx="213">
                  <c:v>-5.0522243232910755</c:v>
                </c:pt>
                <c:pt idx="214">
                  <c:v>-4.9135246066476901</c:v>
                </c:pt>
                <c:pt idx="215">
                  <c:v>-4.5756667816707983</c:v>
                </c:pt>
                <c:pt idx="216">
                  <c:v>-4.2025067934086371</c:v>
                </c:pt>
                <c:pt idx="217">
                  <c:v>-3.9575498843976584</c:v>
                </c:pt>
                <c:pt idx="218">
                  <c:v>-3.8702224528370954</c:v>
                </c:pt>
                <c:pt idx="219">
                  <c:v>-3.9584010325744936</c:v>
                </c:pt>
                <c:pt idx="220">
                  <c:v>-4.1659429407643653</c:v>
                </c:pt>
                <c:pt idx="221">
                  <c:v>-4.1932849608982128</c:v>
                </c:pt>
                <c:pt idx="222">
                  <c:v>-4.4348296116888184</c:v>
                </c:pt>
                <c:pt idx="223">
                  <c:v>-4.8490069179044593</c:v>
                </c:pt>
                <c:pt idx="224">
                  <c:v>-4.0891969264633952</c:v>
                </c:pt>
                <c:pt idx="225">
                  <c:v>-3.6624238642321245</c:v>
                </c:pt>
                <c:pt idx="226">
                  <c:v>-3.514615123944385</c:v>
                </c:pt>
                <c:pt idx="227">
                  <c:v>-3.5462678375494892</c:v>
                </c:pt>
                <c:pt idx="228">
                  <c:v>-3.9137717983168829</c:v>
                </c:pt>
                <c:pt idx="229">
                  <c:v>-4.0375590595057345</c:v>
                </c:pt>
                <c:pt idx="230">
                  <c:v>-3.9796799947158354</c:v>
                </c:pt>
                <c:pt idx="231">
                  <c:v>-4.6375452653609477</c:v>
                </c:pt>
                <c:pt idx="232">
                  <c:v>-5.2525263212017093</c:v>
                </c:pt>
                <c:pt idx="233">
                  <c:v>-5.31375001512464</c:v>
                </c:pt>
                <c:pt idx="234">
                  <c:v>-4.7729135315410929</c:v>
                </c:pt>
                <c:pt idx="235">
                  <c:v>-4.2478446845646483</c:v>
                </c:pt>
                <c:pt idx="236">
                  <c:v>-3.8192082866323949</c:v>
                </c:pt>
                <c:pt idx="237">
                  <c:v>-3.3765125931728091</c:v>
                </c:pt>
                <c:pt idx="238">
                  <c:v>-3.2721212513646845</c:v>
                </c:pt>
                <c:pt idx="239">
                  <c:v>-3.0525023665200854</c:v>
                </c:pt>
                <c:pt idx="240">
                  <c:v>-2.907325650999673</c:v>
                </c:pt>
                <c:pt idx="241">
                  <c:v>-3.3206780360287604</c:v>
                </c:pt>
                <c:pt idx="242">
                  <c:v>-3.5022592227689233</c:v>
                </c:pt>
                <c:pt idx="243">
                  <c:v>-3.5242281953108363</c:v>
                </c:pt>
                <c:pt idx="244">
                  <c:v>-3.8207096070194018</c:v>
                </c:pt>
                <c:pt idx="245">
                  <c:v>-4.0033781653351292</c:v>
                </c:pt>
                <c:pt idx="246">
                  <c:v>-3.8822248452551236</c:v>
                </c:pt>
                <c:pt idx="247">
                  <c:v>-3.5468555131095973</c:v>
                </c:pt>
                <c:pt idx="248">
                  <c:v>-3.159372076198502</c:v>
                </c:pt>
                <c:pt idx="249">
                  <c:v>-3.2011725343653308</c:v>
                </c:pt>
                <c:pt idx="250">
                  <c:v>-3.5818213924846725</c:v>
                </c:pt>
                <c:pt idx="251">
                  <c:v>-3.7351668039955177</c:v>
                </c:pt>
                <c:pt idx="252">
                  <c:v>-3.9137363367621032</c:v>
                </c:pt>
                <c:pt idx="253">
                  <c:v>-4.3144981025273159</c:v>
                </c:pt>
                <c:pt idx="254">
                  <c:v>-4.3881589951916942</c:v>
                </c:pt>
                <c:pt idx="255">
                  <c:v>-4.5240300544215852</c:v>
                </c:pt>
                <c:pt idx="256">
                  <c:v>-4.7945251684959027</c:v>
                </c:pt>
                <c:pt idx="257">
                  <c:v>-4.3195034888468298</c:v>
                </c:pt>
                <c:pt idx="258">
                  <c:v>-4.1155453472162504</c:v>
                </c:pt>
                <c:pt idx="259">
                  <c:v>-4.3275577243207834</c:v>
                </c:pt>
                <c:pt idx="260">
                  <c:v>-4.4110169581866199</c:v>
                </c:pt>
                <c:pt idx="261">
                  <c:v>-4.5780519123714418</c:v>
                </c:pt>
                <c:pt idx="262">
                  <c:v>-4.7834950753535752</c:v>
                </c:pt>
                <c:pt idx="263">
                  <c:v>-4.3498779485256431</c:v>
                </c:pt>
                <c:pt idx="264">
                  <c:v>-4.6011209359403216</c:v>
                </c:pt>
                <c:pt idx="265">
                  <c:v>-4.5507297594326008</c:v>
                </c:pt>
                <c:pt idx="266">
                  <c:v>-4.3065342215359506</c:v>
                </c:pt>
                <c:pt idx="267">
                  <c:v>-4.3606989543852945</c:v>
                </c:pt>
                <c:pt idx="268">
                  <c:v>-4.486374110536766</c:v>
                </c:pt>
                <c:pt idx="269">
                  <c:v>-3.9280451720929568</c:v>
                </c:pt>
                <c:pt idx="270">
                  <c:v>-3.5956778509211023</c:v>
                </c:pt>
                <c:pt idx="271">
                  <c:v>-3.2559854528536425</c:v>
                </c:pt>
                <c:pt idx="272">
                  <c:v>-2.7765793355618364</c:v>
                </c:pt>
                <c:pt idx="273">
                  <c:v>-2.5576872042754268</c:v>
                </c:pt>
                <c:pt idx="274">
                  <c:v>-2.4395007930540618</c:v>
                </c:pt>
                <c:pt idx="275">
                  <c:v>-1.7274560741129423</c:v>
                </c:pt>
                <c:pt idx="276">
                  <c:v>-1.6963648229475723</c:v>
                </c:pt>
                <c:pt idx="277">
                  <c:v>-1.863282495499009</c:v>
                </c:pt>
                <c:pt idx="278">
                  <c:v>-1.9172695822305559</c:v>
                </c:pt>
                <c:pt idx="279">
                  <c:v>-1.9380554769265967</c:v>
                </c:pt>
                <c:pt idx="280">
                  <c:v>-1.9457144393907271</c:v>
                </c:pt>
                <c:pt idx="281">
                  <c:v>-1.3434672018041067</c:v>
                </c:pt>
                <c:pt idx="282">
                  <c:v>-1.5474706586647216</c:v>
                </c:pt>
                <c:pt idx="283">
                  <c:v>-1.0254867489965136</c:v>
                </c:pt>
                <c:pt idx="284">
                  <c:v>-0.74788572757201777</c:v>
                </c:pt>
                <c:pt idx="285">
                  <c:v>-0.56701740396830347</c:v>
                </c:pt>
                <c:pt idx="286">
                  <c:v>-0.7131426220295225</c:v>
                </c:pt>
                <c:pt idx="287">
                  <c:v>-0.2274296218969474</c:v>
                </c:pt>
                <c:pt idx="288">
                  <c:v>-0.4779497978098135</c:v>
                </c:pt>
                <c:pt idx="289">
                  <c:v>-0.73900235801832737</c:v>
                </c:pt>
                <c:pt idx="290">
                  <c:v>-1.2626951834395126</c:v>
                </c:pt>
                <c:pt idx="291">
                  <c:v>-1.7145737842710003</c:v>
                </c:pt>
                <c:pt idx="292">
                  <c:v>-1.6501845287841417</c:v>
                </c:pt>
                <c:pt idx="293">
                  <c:v>-1.2771502654109992</c:v>
                </c:pt>
                <c:pt idx="294">
                  <c:v>-1.1658902004602518</c:v>
                </c:pt>
                <c:pt idx="295">
                  <c:v>-1.1008567890511622</c:v>
                </c:pt>
                <c:pt idx="296">
                  <c:v>-1.0566620339276247</c:v>
                </c:pt>
                <c:pt idx="297">
                  <c:v>-1.358259356837016</c:v>
                </c:pt>
                <c:pt idx="298">
                  <c:v>-1.2582123038970434</c:v>
                </c:pt>
                <c:pt idx="299">
                  <c:v>-1.8146153760467172</c:v>
                </c:pt>
                <c:pt idx="300">
                  <c:v>-2.9667291670803997</c:v>
                </c:pt>
                <c:pt idx="301">
                  <c:v>-3.7257810884850522</c:v>
                </c:pt>
                <c:pt idx="302">
                  <c:v>-3.1970524309588422</c:v>
                </c:pt>
                <c:pt idx="303">
                  <c:v>-3.0993557508368537</c:v>
                </c:pt>
                <c:pt idx="304">
                  <c:v>-2.9835871922267438</c:v>
                </c:pt>
                <c:pt idx="305">
                  <c:v>-3.0738449633198632</c:v>
                </c:pt>
                <c:pt idx="306">
                  <c:v>-3.2225168165735414</c:v>
                </c:pt>
                <c:pt idx="307">
                  <c:v>-2.4266924881424847</c:v>
                </c:pt>
                <c:pt idx="308">
                  <c:v>-2.2975800138560385</c:v>
                </c:pt>
                <c:pt idx="309">
                  <c:v>-3.0091081924078327</c:v>
                </c:pt>
                <c:pt idx="310">
                  <c:v>-3.577921509744765</c:v>
                </c:pt>
                <c:pt idx="311">
                  <c:v>-3.7737074413921272</c:v>
                </c:pt>
                <c:pt idx="312">
                  <c:v>-3.9830757999928346</c:v>
                </c:pt>
                <c:pt idx="313">
                  <c:v>-3.6819427982997053</c:v>
                </c:pt>
                <c:pt idx="314">
                  <c:v>-4.6516102969730406</c:v>
                </c:pt>
                <c:pt idx="315">
                  <c:v>-5.5988967859506511</c:v>
                </c:pt>
                <c:pt idx="316">
                  <c:v>-5.2903044940743724</c:v>
                </c:pt>
                <c:pt idx="317">
                  <c:v>-5.2522824058347117</c:v>
                </c:pt>
                <c:pt idx="318">
                  <c:v>-5.4033042592074896</c:v>
                </c:pt>
                <c:pt idx="319">
                  <c:v>-5.712947235969474</c:v>
                </c:pt>
                <c:pt idx="320">
                  <c:v>-6.0654263435662825</c:v>
                </c:pt>
                <c:pt idx="321">
                  <c:v>-6.7516198291746718</c:v>
                </c:pt>
                <c:pt idx="322">
                  <c:v>-7.1332221923237125</c:v>
                </c:pt>
                <c:pt idx="323">
                  <c:v>-8.1309255246041978</c:v>
                </c:pt>
                <c:pt idx="324">
                  <c:v>-8.8006143941790214</c:v>
                </c:pt>
                <c:pt idx="325">
                  <c:v>-9.0940487068600468</c:v>
                </c:pt>
                <c:pt idx="326">
                  <c:v>-8.703897320580106</c:v>
                </c:pt>
                <c:pt idx="327">
                  <c:v>-7.8401384395764575</c:v>
                </c:pt>
                <c:pt idx="328">
                  <c:v>-7.0359060426450446</c:v>
                </c:pt>
                <c:pt idx="329">
                  <c:v>-7.3347462172530653</c:v>
                </c:pt>
                <c:pt idx="330">
                  <c:v>-7.6161992992652392</c:v>
                </c:pt>
                <c:pt idx="331">
                  <c:v>-7.8710216968626536</c:v>
                </c:pt>
                <c:pt idx="332">
                  <c:v>-7.8421134777929797</c:v>
                </c:pt>
                <c:pt idx="333">
                  <c:v>-7.9059592465231487</c:v>
                </c:pt>
                <c:pt idx="334">
                  <c:v>-8.4275970581184794</c:v>
                </c:pt>
                <c:pt idx="335">
                  <c:v>-8.2718312179138955</c:v>
                </c:pt>
                <c:pt idx="336">
                  <c:v>-7.0314817493723307</c:v>
                </c:pt>
                <c:pt idx="337">
                  <c:v>-6.828723682845415</c:v>
                </c:pt>
                <c:pt idx="338">
                  <c:v>-6.4866748446893769</c:v>
                </c:pt>
                <c:pt idx="339">
                  <c:v>-5.6076214100455122</c:v>
                </c:pt>
                <c:pt idx="340">
                  <c:v>-5.3063753381299517</c:v>
                </c:pt>
                <c:pt idx="341">
                  <c:v>-5.2670682128714361</c:v>
                </c:pt>
                <c:pt idx="342">
                  <c:v>-5.3271523245575354</c:v>
                </c:pt>
                <c:pt idx="343">
                  <c:v>-5.522783365122824</c:v>
                </c:pt>
                <c:pt idx="344">
                  <c:v>-4.5647077938709719</c:v>
                </c:pt>
                <c:pt idx="345">
                  <c:v>-3.6826352470456709</c:v>
                </c:pt>
                <c:pt idx="346">
                  <c:v>-3.6643295352138727</c:v>
                </c:pt>
                <c:pt idx="347">
                  <c:v>-3.720566031050526</c:v>
                </c:pt>
                <c:pt idx="348">
                  <c:v>-3.667533714547385</c:v>
                </c:pt>
                <c:pt idx="349">
                  <c:v>-3.3977074553249986</c:v>
                </c:pt>
                <c:pt idx="350">
                  <c:v>-2.9409363468133023</c:v>
                </c:pt>
                <c:pt idx="351">
                  <c:v>-2.6527300960663802</c:v>
                </c:pt>
                <c:pt idx="352">
                  <c:v>-2.4316098398540356</c:v>
                </c:pt>
                <c:pt idx="353">
                  <c:v>-2.324239761425718</c:v>
                </c:pt>
                <c:pt idx="354">
                  <c:v>-1.858399082517924</c:v>
                </c:pt>
                <c:pt idx="355">
                  <c:v>-2.2943163062338749</c:v>
                </c:pt>
                <c:pt idx="356">
                  <c:v>-1.921469950242541</c:v>
                </c:pt>
                <c:pt idx="357">
                  <c:v>-0.90504860382730057</c:v>
                </c:pt>
                <c:pt idx="358">
                  <c:v>-1.0066666634631625</c:v>
                </c:pt>
                <c:pt idx="359">
                  <c:v>-1.1328501731632465</c:v>
                </c:pt>
                <c:pt idx="360">
                  <c:v>-0.84601507335417681</c:v>
                </c:pt>
                <c:pt idx="361">
                  <c:v>-0.89095879230803277</c:v>
                </c:pt>
                <c:pt idx="362">
                  <c:v>-1.8863908490237244</c:v>
                </c:pt>
                <c:pt idx="363">
                  <c:v>-2.8355543099772444</c:v>
                </c:pt>
                <c:pt idx="364">
                  <c:v>-4.1790767041153538</c:v>
                </c:pt>
                <c:pt idx="365">
                  <c:v>-4.6099335806180397</c:v>
                </c:pt>
                <c:pt idx="366">
                  <c:v>-4.9544745863463788</c:v>
                </c:pt>
                <c:pt idx="367">
                  <c:v>-5.6954128808505322</c:v>
                </c:pt>
                <c:pt idx="368">
                  <c:v>-6.5228721843793425</c:v>
                </c:pt>
                <c:pt idx="369">
                  <c:v>-4.8477831050638214</c:v>
                </c:pt>
                <c:pt idx="370">
                  <c:v>-4.0277474118528795</c:v>
                </c:pt>
                <c:pt idx="371">
                  <c:v>-3.8228700774054993</c:v>
                </c:pt>
                <c:pt idx="372">
                  <c:v>-3.3647326160050972</c:v>
                </c:pt>
                <c:pt idx="373">
                  <c:v>-3.023141296054876</c:v>
                </c:pt>
                <c:pt idx="374">
                  <c:v>-2.3806543697262623</c:v>
                </c:pt>
                <c:pt idx="375">
                  <c:v>-1.5376300146159625</c:v>
                </c:pt>
                <c:pt idx="376">
                  <c:v>-2.3264087107993379</c:v>
                </c:pt>
                <c:pt idx="377">
                  <c:v>-2.9748510335488811</c:v>
                </c:pt>
                <c:pt idx="378">
                  <c:v>-2.0790929085511101</c:v>
                </c:pt>
                <c:pt idx="379">
                  <c:v>-3.0644511320187582</c:v>
                </c:pt>
                <c:pt idx="380">
                  <c:v>-4.2750325640496003</c:v>
                </c:pt>
                <c:pt idx="381">
                  <c:v>-5.4591456922117469</c:v>
                </c:pt>
                <c:pt idx="382">
                  <c:v>-6.9412680406405638</c:v>
                </c:pt>
                <c:pt idx="383">
                  <c:v>-7.2680369432776866</c:v>
                </c:pt>
                <c:pt idx="384">
                  <c:v>-7.4440792086716607</c:v>
                </c:pt>
                <c:pt idx="385">
                  <c:v>-8.6752644649947666</c:v>
                </c:pt>
                <c:pt idx="386">
                  <c:v>-8.2295374665030518</c:v>
                </c:pt>
                <c:pt idx="387">
                  <c:v>-8.2480800289977747</c:v>
                </c:pt>
                <c:pt idx="388">
                  <c:v>-8.1163380324265226</c:v>
                </c:pt>
                <c:pt idx="389">
                  <c:v>-7.6733223754114022</c:v>
                </c:pt>
                <c:pt idx="390">
                  <c:v>-7.4731280596338552</c:v>
                </c:pt>
                <c:pt idx="391">
                  <c:v>-7.4143299607895825</c:v>
                </c:pt>
                <c:pt idx="392">
                  <c:v>-8.0487811482503986</c:v>
                </c:pt>
                <c:pt idx="393">
                  <c:v>-8.3331564673963516</c:v>
                </c:pt>
                <c:pt idx="394">
                  <c:v>-8.5266899003843264</c:v>
                </c:pt>
                <c:pt idx="395">
                  <c:v>-9.1254361720963946</c:v>
                </c:pt>
                <c:pt idx="396">
                  <c:v>-9.7048245693225645</c:v>
                </c:pt>
                <c:pt idx="397">
                  <c:v>-9.9800569710257907</c:v>
                </c:pt>
                <c:pt idx="398">
                  <c:v>-10.143376485711132</c:v>
                </c:pt>
                <c:pt idx="399">
                  <c:v>-9.2381566771323111</c:v>
                </c:pt>
                <c:pt idx="400">
                  <c:v>-9.5050780489544913</c:v>
                </c:pt>
                <c:pt idx="401">
                  <c:v>-9.2643191483265674</c:v>
                </c:pt>
                <c:pt idx="402">
                  <c:v>-8.7751718187212848</c:v>
                </c:pt>
                <c:pt idx="403">
                  <c:v>-8.5304956660078766</c:v>
                </c:pt>
                <c:pt idx="404">
                  <c:v>-7.681374232138201</c:v>
                </c:pt>
                <c:pt idx="405">
                  <c:v>-6.9456054439901038</c:v>
                </c:pt>
                <c:pt idx="406">
                  <c:v>-7.8432658431025857</c:v>
                </c:pt>
                <c:pt idx="407">
                  <c:v>-7.5435529732248296</c:v>
                </c:pt>
                <c:pt idx="408">
                  <c:v>-6.0299058235651586</c:v>
                </c:pt>
                <c:pt idx="409">
                  <c:v>-5.4135794714271679</c:v>
                </c:pt>
                <c:pt idx="410">
                  <c:v>-4.9670497862467125</c:v>
                </c:pt>
                <c:pt idx="411">
                  <c:v>-5.3476221834562141</c:v>
                </c:pt>
                <c:pt idx="412">
                  <c:v>-5.4155582054195657</c:v>
                </c:pt>
                <c:pt idx="413">
                  <c:v>-4.9753769765437728</c:v>
                </c:pt>
                <c:pt idx="414">
                  <c:v>-4.6368266335847466</c:v>
                </c:pt>
                <c:pt idx="415">
                  <c:v>-5.7770551943785193</c:v>
                </c:pt>
                <c:pt idx="416">
                  <c:v>-6.3238856051824923</c:v>
                </c:pt>
                <c:pt idx="417">
                  <c:v>-6.282467549220458</c:v>
                </c:pt>
                <c:pt idx="418">
                  <c:v>-5.9394209614480173</c:v>
                </c:pt>
                <c:pt idx="419">
                  <c:v>-6.0459969953288208</c:v>
                </c:pt>
                <c:pt idx="420">
                  <c:v>-6.5427998234578126</c:v>
                </c:pt>
                <c:pt idx="421">
                  <c:v>-7.1479211049798783</c:v>
                </c:pt>
                <c:pt idx="422">
                  <c:v>-7.00127201278183</c:v>
                </c:pt>
                <c:pt idx="423">
                  <c:v>-7.0355328240077801</c:v>
                </c:pt>
                <c:pt idx="424">
                  <c:v>-7.246281694956993</c:v>
                </c:pt>
                <c:pt idx="425">
                  <c:v>-7.8547057595938758</c:v>
                </c:pt>
                <c:pt idx="426">
                  <c:v>-8.7170212127183966</c:v>
                </c:pt>
                <c:pt idx="427">
                  <c:v>-8.8956923697034505</c:v>
                </c:pt>
                <c:pt idx="428">
                  <c:v>-9.3306280196811198</c:v>
                </c:pt>
                <c:pt idx="429">
                  <c:v>-9.5786649414179958</c:v>
                </c:pt>
                <c:pt idx="430">
                  <c:v>-9.7827258147270442</c:v>
                </c:pt>
                <c:pt idx="431">
                  <c:v>-9.8164806019643152</c:v>
                </c:pt>
                <c:pt idx="432">
                  <c:v>-9.9706885137813526</c:v>
                </c:pt>
                <c:pt idx="433">
                  <c:v>-9.2386057644071879</c:v>
                </c:pt>
                <c:pt idx="434">
                  <c:v>-9.1212429775411916</c:v>
                </c:pt>
                <c:pt idx="435">
                  <c:v>-8.5932409908159766</c:v>
                </c:pt>
                <c:pt idx="436">
                  <c:v>-8.527457509209734</c:v>
                </c:pt>
                <c:pt idx="437">
                  <c:v>-8.3129666949831158</c:v>
                </c:pt>
                <c:pt idx="438">
                  <c:v>-8.3013834282350132</c:v>
                </c:pt>
                <c:pt idx="439">
                  <c:v>-7.7281927641392292</c:v>
                </c:pt>
                <c:pt idx="440">
                  <c:v>-7.4992294464311602</c:v>
                </c:pt>
                <c:pt idx="441">
                  <c:v>-6.5104261478898593</c:v>
                </c:pt>
                <c:pt idx="442">
                  <c:v>-6.2675868647524435</c:v>
                </c:pt>
                <c:pt idx="443">
                  <c:v>-4.3157074744895159</c:v>
                </c:pt>
                <c:pt idx="444">
                  <c:v>-3.0652309835781586</c:v>
                </c:pt>
                <c:pt idx="445">
                  <c:v>-1.8085264969476984</c:v>
                </c:pt>
                <c:pt idx="446">
                  <c:v>-0.99737911193769591</c:v>
                </c:pt>
                <c:pt idx="447">
                  <c:v>-0.96696050230909847</c:v>
                </c:pt>
                <c:pt idx="448">
                  <c:v>-0.60704033486498032</c:v>
                </c:pt>
                <c:pt idx="449">
                  <c:v>-0.22945679144948525</c:v>
                </c:pt>
                <c:pt idx="450">
                  <c:v>-0.66305917496259781</c:v>
                </c:pt>
                <c:pt idx="451">
                  <c:v>-1.2229709355976135</c:v>
                </c:pt>
                <c:pt idx="452">
                  <c:v>-0.68932045375109197</c:v>
                </c:pt>
                <c:pt idx="453">
                  <c:v>-1.6216474914101642</c:v>
                </c:pt>
                <c:pt idx="454">
                  <c:v>-1.4438668525064497</c:v>
                </c:pt>
                <c:pt idx="455">
                  <c:v>-2.3432331868107172</c:v>
                </c:pt>
                <c:pt idx="456">
                  <c:v>-2.5176442566469723</c:v>
                </c:pt>
                <c:pt idx="457">
                  <c:v>-2.5337755291107902</c:v>
                </c:pt>
                <c:pt idx="458">
                  <c:v>-2.4129079472156412</c:v>
                </c:pt>
                <c:pt idx="459">
                  <c:v>-2.5320048920484868</c:v>
                </c:pt>
                <c:pt idx="460">
                  <c:v>-1.8302687998706293</c:v>
                </c:pt>
                <c:pt idx="461">
                  <c:v>-1.2917502283203777</c:v>
                </c:pt>
                <c:pt idx="462">
                  <c:v>-0.80449464858442354</c:v>
                </c:pt>
                <c:pt idx="463">
                  <c:v>-0.237712588625519</c:v>
                </c:pt>
                <c:pt idx="464">
                  <c:v>1.0834688536646431</c:v>
                </c:pt>
                <c:pt idx="465">
                  <c:v>0.86781648104417697</c:v>
                </c:pt>
                <c:pt idx="466">
                  <c:v>0.60708048147399196</c:v>
                </c:pt>
                <c:pt idx="467">
                  <c:v>0.17380199203513566</c:v>
                </c:pt>
                <c:pt idx="468">
                  <c:v>-0.94928556110380258</c:v>
                </c:pt>
                <c:pt idx="469">
                  <c:v>-1.8772799176675161</c:v>
                </c:pt>
                <c:pt idx="470">
                  <c:v>-2.4151669425369358</c:v>
                </c:pt>
                <c:pt idx="471">
                  <c:v>-4.1096411265044548</c:v>
                </c:pt>
                <c:pt idx="472">
                  <c:v>-4.1553559465253675</c:v>
                </c:pt>
                <c:pt idx="473">
                  <c:v>-3.8746011016682069</c:v>
                </c:pt>
                <c:pt idx="474">
                  <c:v>-3.6392389726376768</c:v>
                </c:pt>
                <c:pt idx="475">
                  <c:v>-2.8360619805305061</c:v>
                </c:pt>
                <c:pt idx="476">
                  <c:v>-2.4074854945175752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79784245031E-2"/>
          <c:y val="0.94519962537722413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134450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6B7BC88A-6709-4F9D-BA13-DADD4AD3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4450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E9877E08-C92F-4E56-81B9-B93F5B8BB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DF69B5E3-6351-40E5-A963-F862E840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A50C36F1-7E3F-4E55-B6EE-F50D205B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484">
        <f ca="1">+TODAY()</f>
        <v>44315</v>
      </c>
      <c r="F8" s="484"/>
      <c r="G8" s="484"/>
      <c r="H8" s="484"/>
      <c r="I8" s="484"/>
      <c r="J8" s="3"/>
      <c r="K8" s="4"/>
    </row>
    <row r="9" spans="2:14" ht="20.25" customHeight="1" x14ac:dyDescent="0.35">
      <c r="B9" s="68" t="s">
        <v>112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115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116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127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111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167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93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09"/>
  <sheetViews>
    <sheetView showGridLines="0" tabSelected="1" zoomScale="90" zoomScaleNormal="90" workbookViewId="0">
      <pane ySplit="99" topLeftCell="A477" activePane="bottomLeft" state="frozen"/>
      <selection pane="bottomLeft" activeCell="J492" sqref="J492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79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9.554687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485" t="s">
        <v>91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</row>
    <row r="3" spans="1:33" ht="4.5" customHeight="1" x14ac:dyDescent="0.3">
      <c r="A3" s="28" t="s">
        <v>94</v>
      </c>
    </row>
    <row r="4" spans="1:33" ht="14.25" customHeight="1" x14ac:dyDescent="0.3">
      <c r="C4" s="498" t="s">
        <v>103</v>
      </c>
      <c r="D4" s="492"/>
      <c r="E4" s="492"/>
      <c r="F4" s="492"/>
      <c r="G4" s="140"/>
      <c r="H4" s="486" t="s">
        <v>104</v>
      </c>
      <c r="I4" s="487"/>
      <c r="J4" s="487"/>
      <c r="K4" s="487"/>
      <c r="L4" s="487"/>
      <c r="M4" s="487"/>
      <c r="N4" s="487"/>
      <c r="O4" s="500"/>
      <c r="P4" s="140"/>
      <c r="Q4" s="486" t="s">
        <v>330</v>
      </c>
      <c r="R4" s="487"/>
      <c r="S4" s="487"/>
      <c r="T4" s="487"/>
      <c r="U4" s="487"/>
      <c r="V4" s="487"/>
      <c r="W4" s="487"/>
      <c r="X4" s="487"/>
      <c r="Y4" s="487"/>
      <c r="Z4" s="487"/>
      <c r="AA4" s="140"/>
      <c r="AB4" s="492" t="s">
        <v>134</v>
      </c>
      <c r="AC4" s="492"/>
      <c r="AD4" s="492"/>
      <c r="AE4" s="492"/>
      <c r="AF4" s="492"/>
      <c r="AG4" s="492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497" t="s">
        <v>0</v>
      </c>
      <c r="D6" s="497"/>
      <c r="E6" s="123" t="s">
        <v>255</v>
      </c>
      <c r="F6" s="392" t="s">
        <v>255</v>
      </c>
      <c r="G6" s="31"/>
      <c r="H6" s="123" t="s">
        <v>23</v>
      </c>
      <c r="I6" s="123" t="s">
        <v>24</v>
      </c>
      <c r="J6" s="501" t="s">
        <v>105</v>
      </c>
      <c r="K6" s="502"/>
      <c r="L6" s="502"/>
      <c r="M6" s="502"/>
      <c r="N6" s="502"/>
      <c r="O6" s="503"/>
      <c r="P6" s="31"/>
      <c r="Q6" s="488" t="s">
        <v>169</v>
      </c>
      <c r="R6" s="489"/>
      <c r="S6" s="489"/>
      <c r="T6" s="489"/>
      <c r="U6" s="490"/>
      <c r="V6" s="488" t="s">
        <v>170</v>
      </c>
      <c r="W6" s="489"/>
      <c r="X6" s="489"/>
      <c r="Y6" s="489"/>
      <c r="Z6" s="490"/>
      <c r="AA6" s="31"/>
      <c r="AB6" s="493" t="s">
        <v>160</v>
      </c>
      <c r="AC6" s="493" t="s">
        <v>165</v>
      </c>
      <c r="AD6" s="495" t="s">
        <v>161</v>
      </c>
      <c r="AE6" s="493" t="s">
        <v>162</v>
      </c>
      <c r="AF6" s="493" t="s">
        <v>163</v>
      </c>
      <c r="AG6" s="495" t="s">
        <v>164</v>
      </c>
    </row>
    <row r="7" spans="1:33" ht="17.25" customHeight="1" x14ac:dyDescent="0.3">
      <c r="C7" s="497" t="s">
        <v>297</v>
      </c>
      <c r="D7" s="497"/>
      <c r="E7" s="123" t="s">
        <v>2</v>
      </c>
      <c r="F7" s="392" t="s">
        <v>296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494"/>
      <c r="AC7" s="494"/>
      <c r="AD7" s="496"/>
      <c r="AE7" s="494"/>
      <c r="AF7" s="494"/>
      <c r="AG7" s="496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106</v>
      </c>
      <c r="C68" s="50">
        <v>-4029</v>
      </c>
      <c r="H68" s="49">
        <f>AVERAGE(H85:H87)</f>
        <v>170</v>
      </c>
      <c r="I68" s="47"/>
      <c r="J68" s="120" t="s">
        <v>171</v>
      </c>
      <c r="K68" s="48"/>
      <c r="L68" s="120" t="s">
        <v>172</v>
      </c>
      <c r="M68" s="121"/>
      <c r="N68" s="120" t="s">
        <v>174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491" t="s">
        <v>288</v>
      </c>
      <c r="AC68" s="491"/>
      <c r="AD68" s="491"/>
      <c r="AE68" s="491"/>
      <c r="AF68" s="491"/>
      <c r="AG68" s="491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87">
        <v>43910</v>
      </c>
      <c r="C88" s="145">
        <v>25264</v>
      </c>
      <c r="D88" s="42"/>
      <c r="E88" s="146" t="s">
        <v>262</v>
      </c>
      <c r="F88" s="396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88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89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88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88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88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88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88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88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89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88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88">
        <v>43921</v>
      </c>
      <c r="C99" s="147">
        <v>45849</v>
      </c>
      <c r="E99" s="46">
        <v>3361</v>
      </c>
      <c r="F99" s="397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90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74">
        <v>-73</v>
      </c>
      <c r="AC100" s="474">
        <v>-40</v>
      </c>
      <c r="AD100" s="474">
        <v>-67</v>
      </c>
      <c r="AE100" s="474">
        <v>-76</v>
      </c>
      <c r="AF100" s="474">
        <v>-64</v>
      </c>
      <c r="AG100" s="475">
        <v>33</v>
      </c>
    </row>
    <row r="101" spans="2:33" x14ac:dyDescent="0.3">
      <c r="B101" s="388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74">
        <v>-70</v>
      </c>
      <c r="AC101" s="474">
        <v>-35</v>
      </c>
      <c r="AD101" s="474">
        <v>-57</v>
      </c>
      <c r="AE101" s="474">
        <v>-74</v>
      </c>
      <c r="AF101" s="474">
        <v>-64</v>
      </c>
      <c r="AG101" s="475">
        <v>33</v>
      </c>
    </row>
    <row r="102" spans="2:33" x14ac:dyDescent="0.3">
      <c r="B102" s="388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64">
        <f t="shared" si="6"/>
        <v>6.9692058346839544E-2</v>
      </c>
      <c r="Z102" s="106">
        <f t="shared" si="2"/>
        <v>1</v>
      </c>
      <c r="AA102" s="31"/>
      <c r="AB102" s="474">
        <v>-72</v>
      </c>
      <c r="AC102" s="474">
        <v>-34</v>
      </c>
      <c r="AD102" s="474">
        <v>-61</v>
      </c>
      <c r="AE102" s="474">
        <v>-75</v>
      </c>
      <c r="AF102" s="474">
        <v>-64</v>
      </c>
      <c r="AG102" s="475">
        <v>36</v>
      </c>
    </row>
    <row r="103" spans="2:33" x14ac:dyDescent="0.3">
      <c r="B103" s="388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64">
        <f t="shared" si="6"/>
        <v>0</v>
      </c>
      <c r="Z103" s="117">
        <f t="shared" si="2"/>
        <v>0</v>
      </c>
      <c r="AA103" s="31"/>
      <c r="AB103" s="474">
        <v>-78</v>
      </c>
      <c r="AC103" s="474">
        <v>-44</v>
      </c>
      <c r="AD103" s="474">
        <v>-78</v>
      </c>
      <c r="AE103" s="474">
        <v>-75</v>
      </c>
      <c r="AF103" s="474">
        <v>-55</v>
      </c>
      <c r="AG103" s="475">
        <v>25</v>
      </c>
    </row>
    <row r="104" spans="2:33" x14ac:dyDescent="0.3">
      <c r="B104" s="388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64">
        <f t="shared" si="6"/>
        <v>0</v>
      </c>
      <c r="Z104" s="117">
        <f t="shared" si="2"/>
        <v>0</v>
      </c>
      <c r="AA104" s="31"/>
      <c r="AB104" s="474">
        <v>-84</v>
      </c>
      <c r="AC104" s="474">
        <v>-60</v>
      </c>
      <c r="AD104" s="474">
        <v>-88</v>
      </c>
      <c r="AE104" s="474">
        <v>-82</v>
      </c>
      <c r="AF104" s="474">
        <v>-55</v>
      </c>
      <c r="AG104" s="475">
        <v>23</v>
      </c>
    </row>
    <row r="105" spans="2:33" x14ac:dyDescent="0.3">
      <c r="B105" s="388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64">
        <f t="shared" si="6"/>
        <v>0.20907617504051862</v>
      </c>
      <c r="Z105" s="106">
        <f t="shared" si="2"/>
        <v>3</v>
      </c>
      <c r="AA105" s="31"/>
      <c r="AB105" s="474">
        <v>-72</v>
      </c>
      <c r="AC105" s="474">
        <v>-39</v>
      </c>
      <c r="AD105" s="474">
        <v>-69</v>
      </c>
      <c r="AE105" s="474">
        <v>-77</v>
      </c>
      <c r="AF105" s="474">
        <v>-64</v>
      </c>
      <c r="AG105" s="475">
        <v>33</v>
      </c>
    </row>
    <row r="106" spans="2:33" x14ac:dyDescent="0.3">
      <c r="B106" s="388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64">
        <f t="shared" si="6"/>
        <v>0.20907617504051862</v>
      </c>
      <c r="Z106" s="106">
        <f t="shared" si="2"/>
        <v>3</v>
      </c>
      <c r="AA106" s="31"/>
      <c r="AB106" s="474">
        <v>-68</v>
      </c>
      <c r="AC106" s="474">
        <v>-30</v>
      </c>
      <c r="AD106" s="474">
        <v>-62</v>
      </c>
      <c r="AE106" s="474">
        <v>-74</v>
      </c>
      <c r="AF106" s="474">
        <v>-64</v>
      </c>
      <c r="AG106" s="475">
        <v>32</v>
      </c>
    </row>
    <row r="107" spans="2:33" x14ac:dyDescent="0.3">
      <c r="B107" s="388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64">
        <f t="shared" si="6"/>
        <v>0.27876823338735818</v>
      </c>
      <c r="Z107" s="106">
        <f t="shared" si="2"/>
        <v>12</v>
      </c>
      <c r="AA107" s="31"/>
      <c r="AB107" s="474">
        <v>-67</v>
      </c>
      <c r="AC107" s="474">
        <v>-27</v>
      </c>
      <c r="AD107" s="474">
        <v>-58</v>
      </c>
      <c r="AE107" s="474">
        <v>-72</v>
      </c>
      <c r="AF107" s="474">
        <v>-63</v>
      </c>
      <c r="AG107" s="475">
        <v>30</v>
      </c>
    </row>
    <row r="108" spans="2:33" x14ac:dyDescent="0.3">
      <c r="B108" s="388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64">
        <f t="shared" si="6"/>
        <v>0</v>
      </c>
      <c r="Z108" s="106">
        <f t="shared" si="2"/>
        <v>0</v>
      </c>
      <c r="AA108" s="31"/>
      <c r="AB108" s="474">
        <v>-71</v>
      </c>
      <c r="AC108" s="474">
        <v>-28</v>
      </c>
      <c r="AD108" s="474">
        <v>-68</v>
      </c>
      <c r="AE108" s="474">
        <v>-78</v>
      </c>
      <c r="AF108" s="474">
        <v>-69</v>
      </c>
      <c r="AG108" s="475">
        <v>35</v>
      </c>
    </row>
    <row r="109" spans="2:33" x14ac:dyDescent="0.3">
      <c r="B109" s="388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64">
        <f t="shared" si="6"/>
        <v>0</v>
      </c>
      <c r="Z109" s="106">
        <f t="shared" si="2"/>
        <v>0</v>
      </c>
      <c r="AA109" s="31"/>
      <c r="AB109" s="474">
        <v>-81</v>
      </c>
      <c r="AC109" s="474">
        <v>-45</v>
      </c>
      <c r="AD109" s="474">
        <v>-70</v>
      </c>
      <c r="AE109" s="474">
        <v>-85</v>
      </c>
      <c r="AF109" s="474">
        <v>-84</v>
      </c>
      <c r="AG109" s="475">
        <v>46</v>
      </c>
    </row>
    <row r="110" spans="2:33" x14ac:dyDescent="0.3">
      <c r="B110" s="388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64">
        <f t="shared" si="6"/>
        <v>0</v>
      </c>
      <c r="Z110" s="117">
        <f t="shared" si="2"/>
        <v>0</v>
      </c>
      <c r="AA110" s="31"/>
      <c r="AB110" s="474">
        <v>-78</v>
      </c>
      <c r="AC110" s="474">
        <v>-40</v>
      </c>
      <c r="AD110" s="474">
        <v>-73</v>
      </c>
      <c r="AE110" s="474">
        <v>-77</v>
      </c>
      <c r="AF110" s="474">
        <v>-58</v>
      </c>
      <c r="AG110" s="475">
        <v>26</v>
      </c>
    </row>
    <row r="111" spans="2:33" x14ac:dyDescent="0.3">
      <c r="B111" s="388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64">
        <f t="shared" si="6"/>
        <v>0</v>
      </c>
      <c r="Z111" s="117">
        <f t="shared" si="2"/>
        <v>0</v>
      </c>
      <c r="AA111" s="31"/>
      <c r="AB111" s="474">
        <v>-86</v>
      </c>
      <c r="AC111" s="474">
        <v>-83</v>
      </c>
      <c r="AD111" s="474">
        <v>-79</v>
      </c>
      <c r="AE111" s="474">
        <v>-81</v>
      </c>
      <c r="AF111" s="474">
        <v>-56</v>
      </c>
      <c r="AG111" s="475">
        <v>23</v>
      </c>
    </row>
    <row r="112" spans="2:33" x14ac:dyDescent="0.3">
      <c r="B112" s="388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64">
        <f t="shared" si="6"/>
        <v>0.20907617504051862</v>
      </c>
      <c r="Z112" s="106">
        <f t="shared" si="2"/>
        <v>3</v>
      </c>
      <c r="AA112" s="31"/>
      <c r="AB112" s="474">
        <v>-75</v>
      </c>
      <c r="AC112" s="474">
        <v>-44</v>
      </c>
      <c r="AD112" s="474">
        <v>-67</v>
      </c>
      <c r="AE112" s="474">
        <v>-80</v>
      </c>
      <c r="AF112" s="474">
        <v>-72</v>
      </c>
      <c r="AG112" s="475">
        <v>37</v>
      </c>
    </row>
    <row r="113" spans="2:33" x14ac:dyDescent="0.3">
      <c r="B113" s="388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64">
        <f t="shared" si="6"/>
        <v>0.13938411669367909</v>
      </c>
      <c r="Z113" s="106">
        <f t="shared" si="2"/>
        <v>2</v>
      </c>
      <c r="AA113" s="31"/>
      <c r="AB113" s="474">
        <v>-68</v>
      </c>
      <c r="AC113" s="474">
        <v>-33</v>
      </c>
      <c r="AD113" s="474">
        <v>-61</v>
      </c>
      <c r="AE113" s="474">
        <v>-73</v>
      </c>
      <c r="AF113" s="474">
        <v>-62</v>
      </c>
      <c r="AG113" s="475">
        <v>31</v>
      </c>
    </row>
    <row r="114" spans="2:33" x14ac:dyDescent="0.3">
      <c r="B114" s="388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64">
        <f t="shared" si="6"/>
        <v>0.41815235008103724</v>
      </c>
      <c r="Z114" s="106">
        <f t="shared" si="2"/>
        <v>6</v>
      </c>
      <c r="AA114" s="31"/>
      <c r="AB114" s="474">
        <v>-69</v>
      </c>
      <c r="AC114" s="474">
        <v>-35</v>
      </c>
      <c r="AD114" s="474">
        <v>-62</v>
      </c>
      <c r="AE114" s="474">
        <v>-73</v>
      </c>
      <c r="AF114" s="474">
        <v>-63</v>
      </c>
      <c r="AG114" s="475">
        <v>32</v>
      </c>
    </row>
    <row r="115" spans="2:33" x14ac:dyDescent="0.3">
      <c r="B115" s="388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64">
        <f t="shared" si="6"/>
        <v>0.20907617504051862</v>
      </c>
      <c r="Z115" s="106">
        <f t="shared" si="2"/>
        <v>3</v>
      </c>
      <c r="AA115" s="31"/>
      <c r="AB115" s="474">
        <v>-69</v>
      </c>
      <c r="AC115" s="474">
        <v>-34</v>
      </c>
      <c r="AD115" s="474">
        <v>-64</v>
      </c>
      <c r="AE115" s="474">
        <v>-75</v>
      </c>
      <c r="AF115" s="474">
        <v>-63</v>
      </c>
      <c r="AG115" s="475">
        <v>33</v>
      </c>
    </row>
    <row r="116" spans="2:33" x14ac:dyDescent="0.3">
      <c r="B116" s="388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64">
        <f t="shared" si="6"/>
        <v>0.20907617504051862</v>
      </c>
      <c r="Z116" s="106">
        <f t="shared" si="2"/>
        <v>4</v>
      </c>
      <c r="AA116" s="31"/>
      <c r="AB116" s="474">
        <v>-69</v>
      </c>
      <c r="AC116" s="474">
        <v>-30</v>
      </c>
      <c r="AD116" s="474">
        <v>-58</v>
      </c>
      <c r="AE116" s="474">
        <v>-73</v>
      </c>
      <c r="AF116" s="474">
        <v>-62</v>
      </c>
      <c r="AG116" s="475">
        <v>35</v>
      </c>
    </row>
    <row r="117" spans="2:33" x14ac:dyDescent="0.3">
      <c r="B117" s="388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64">
        <f t="shared" si="6"/>
        <v>0</v>
      </c>
      <c r="Z117" s="117">
        <f t="shared" si="2"/>
        <v>0</v>
      </c>
      <c r="AA117" s="31"/>
      <c r="AB117" s="474">
        <v>-72</v>
      </c>
      <c r="AC117" s="474">
        <v>-40</v>
      </c>
      <c r="AD117" s="474">
        <v>-63</v>
      </c>
      <c r="AE117" s="474">
        <v>-70</v>
      </c>
      <c r="AF117" s="474">
        <v>-49</v>
      </c>
      <c r="AG117" s="475">
        <v>22</v>
      </c>
    </row>
    <row r="118" spans="2:33" x14ac:dyDescent="0.3">
      <c r="B118" s="388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64">
        <f t="shared" si="6"/>
        <v>0</v>
      </c>
      <c r="Z118" s="117">
        <f t="shared" si="2"/>
        <v>0</v>
      </c>
      <c r="AA118" s="31"/>
      <c r="AB118" s="474">
        <v>-78</v>
      </c>
      <c r="AC118" s="474">
        <v>-53</v>
      </c>
      <c r="AD118" s="474">
        <v>-70</v>
      </c>
      <c r="AE118" s="474">
        <v>-75</v>
      </c>
      <c r="AF118" s="474">
        <v>-47</v>
      </c>
      <c r="AG118" s="475">
        <v>20</v>
      </c>
    </row>
    <row r="119" spans="2:33" x14ac:dyDescent="0.3">
      <c r="B119" s="388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64">
        <f t="shared" si="6"/>
        <v>0.13938411669367909</v>
      </c>
      <c r="Z119" s="106">
        <f t="shared" si="2"/>
        <v>2</v>
      </c>
      <c r="AA119" s="31"/>
      <c r="AB119" s="474">
        <v>-69</v>
      </c>
      <c r="AC119" s="474">
        <v>-44</v>
      </c>
      <c r="AD119" s="474">
        <v>-66</v>
      </c>
      <c r="AE119" s="474">
        <v>-77</v>
      </c>
      <c r="AF119" s="474">
        <v>-60</v>
      </c>
      <c r="AG119" s="475">
        <v>32</v>
      </c>
    </row>
    <row r="120" spans="2:33" x14ac:dyDescent="0.3">
      <c r="B120" s="388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64">
        <f t="shared" si="6"/>
        <v>0.27876823338735818</v>
      </c>
      <c r="Z120" s="106">
        <f t="shared" si="2"/>
        <v>4</v>
      </c>
      <c r="AA120" s="31"/>
      <c r="AB120" s="474">
        <v>-66</v>
      </c>
      <c r="AC120" s="474">
        <v>-36</v>
      </c>
      <c r="AD120" s="474">
        <v>-58</v>
      </c>
      <c r="AE120" s="474">
        <v>-74</v>
      </c>
      <c r="AF120" s="474">
        <v>-60</v>
      </c>
      <c r="AG120" s="475">
        <v>31</v>
      </c>
    </row>
    <row r="121" spans="2:33" x14ac:dyDescent="0.3">
      <c r="B121" s="388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64">
        <f t="shared" si="6"/>
        <v>0.13938411669367909</v>
      </c>
      <c r="Z121" s="106">
        <f t="shared" si="2"/>
        <v>2</v>
      </c>
      <c r="AA121" s="31"/>
      <c r="AB121" s="474">
        <v>-67</v>
      </c>
      <c r="AC121" s="474">
        <v>-38</v>
      </c>
      <c r="AD121" s="474">
        <v>-52</v>
      </c>
      <c r="AE121" s="474">
        <v>-73</v>
      </c>
      <c r="AF121" s="474">
        <v>-60</v>
      </c>
      <c r="AG121" s="475">
        <v>30</v>
      </c>
    </row>
    <row r="122" spans="2:33" x14ac:dyDescent="0.3">
      <c r="B122" s="388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64">
        <f t="shared" si="6"/>
        <v>0.4878444084278768</v>
      </c>
      <c r="Z122" s="106">
        <f t="shared" si="2"/>
        <v>8</v>
      </c>
      <c r="AA122" s="31"/>
      <c r="AB122" s="474">
        <v>-65</v>
      </c>
      <c r="AC122" s="474">
        <v>-36</v>
      </c>
      <c r="AD122" s="474">
        <v>-47</v>
      </c>
      <c r="AE122" s="474">
        <v>-73</v>
      </c>
      <c r="AF122" s="474">
        <v>-60</v>
      </c>
      <c r="AG122" s="475">
        <v>30</v>
      </c>
    </row>
    <row r="123" spans="2:33" x14ac:dyDescent="0.3">
      <c r="B123" s="388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64">
        <f t="shared" si="6"/>
        <v>0.20907617504051862</v>
      </c>
      <c r="Z123" s="106">
        <f t="shared" si="2"/>
        <v>9</v>
      </c>
      <c r="AA123" s="31"/>
      <c r="AB123" s="474">
        <v>-68</v>
      </c>
      <c r="AC123" s="474">
        <v>-33</v>
      </c>
      <c r="AD123" s="474">
        <v>-54</v>
      </c>
      <c r="AE123" s="474">
        <v>-73</v>
      </c>
      <c r="AF123" s="474">
        <v>-59</v>
      </c>
      <c r="AG123" s="475">
        <v>33</v>
      </c>
    </row>
    <row r="124" spans="2:33" x14ac:dyDescent="0.3">
      <c r="B124" s="388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64">
        <f t="shared" si="6"/>
        <v>0</v>
      </c>
      <c r="Z124" s="117">
        <f t="shared" si="2"/>
        <v>0</v>
      </c>
      <c r="AA124" s="31"/>
      <c r="AB124" s="474">
        <v>-73</v>
      </c>
      <c r="AC124" s="474">
        <v>-41</v>
      </c>
      <c r="AD124" s="474">
        <v>-64</v>
      </c>
      <c r="AE124" s="474">
        <v>-71</v>
      </c>
      <c r="AF124" s="474">
        <v>-51</v>
      </c>
      <c r="AG124" s="475">
        <v>23</v>
      </c>
    </row>
    <row r="125" spans="2:33" x14ac:dyDescent="0.3">
      <c r="B125" s="388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64">
        <f t="shared" si="6"/>
        <v>0</v>
      </c>
      <c r="Z125" s="117">
        <f t="shared" si="2"/>
        <v>0</v>
      </c>
      <c r="AA125" s="31"/>
      <c r="AB125" s="474">
        <v>-77</v>
      </c>
      <c r="AC125" s="474">
        <v>-50</v>
      </c>
      <c r="AD125" s="474">
        <v>-69</v>
      </c>
      <c r="AE125" s="474">
        <v>-74</v>
      </c>
      <c r="AF125" s="474">
        <v>-45</v>
      </c>
      <c r="AG125" s="475">
        <v>19</v>
      </c>
    </row>
    <row r="126" spans="2:33" x14ac:dyDescent="0.3">
      <c r="B126" s="388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64">
        <f t="shared" si="6"/>
        <v>0.69692058346839547</v>
      </c>
      <c r="Z126" s="106">
        <f t="shared" si="2"/>
        <v>10</v>
      </c>
      <c r="AA126" s="31"/>
      <c r="AB126" s="474">
        <v>-65</v>
      </c>
      <c r="AC126" s="474">
        <v>-37</v>
      </c>
      <c r="AD126" s="474">
        <v>-52</v>
      </c>
      <c r="AE126" s="474">
        <v>-73</v>
      </c>
      <c r="AF126" s="474">
        <v>-58</v>
      </c>
      <c r="AG126" s="475">
        <v>30</v>
      </c>
    </row>
    <row r="127" spans="2:33" x14ac:dyDescent="0.3">
      <c r="B127" s="388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64">
        <f t="shared" ref="Y127:Y128" si="10">X127/$X$68</f>
        <v>0.20907617504051862</v>
      </c>
      <c r="Z127" s="106">
        <f t="shared" ref="Z127:Z128" si="11">V127+X127</f>
        <v>3</v>
      </c>
      <c r="AA127" s="158"/>
      <c r="AB127" s="474">
        <v>-63</v>
      </c>
      <c r="AC127" s="474">
        <v>-31</v>
      </c>
      <c r="AD127" s="474">
        <v>-50</v>
      </c>
      <c r="AE127" s="474">
        <v>-71</v>
      </c>
      <c r="AF127" s="474">
        <v>-58</v>
      </c>
      <c r="AG127" s="475">
        <v>27</v>
      </c>
    </row>
    <row r="128" spans="2:33" x14ac:dyDescent="0.3">
      <c r="B128" s="388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64">
        <f t="shared" si="10"/>
        <v>0.4878444084278768</v>
      </c>
      <c r="Z128" s="106">
        <f t="shared" si="11"/>
        <v>7</v>
      </c>
      <c r="AA128" s="158"/>
      <c r="AB128" s="474">
        <v>-64</v>
      </c>
      <c r="AC128" s="474">
        <v>-32</v>
      </c>
      <c r="AD128" s="474">
        <v>-54</v>
      </c>
      <c r="AE128" s="474">
        <v>-72</v>
      </c>
      <c r="AF128" s="474">
        <v>-58</v>
      </c>
      <c r="AG128" s="475">
        <v>29</v>
      </c>
    </row>
    <row r="129" spans="2:33" x14ac:dyDescent="0.3">
      <c r="B129" s="388">
        <v>43951</v>
      </c>
      <c r="C129" s="395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64">
        <f t="shared" ref="Y129:Y132" si="15">X129/$X$68</f>
        <v>0.20907617504051862</v>
      </c>
      <c r="Z129" s="106">
        <f t="shared" ref="Z129:Z132" si="16">V129+X129</f>
        <v>3</v>
      </c>
      <c r="AA129" s="158"/>
      <c r="AB129" s="474">
        <v>-60</v>
      </c>
      <c r="AC129" s="474">
        <v>-19</v>
      </c>
      <c r="AD129" s="474">
        <v>-42</v>
      </c>
      <c r="AE129" s="474">
        <v>-66</v>
      </c>
      <c r="AF129" s="474">
        <v>-57</v>
      </c>
      <c r="AG129" s="475">
        <v>27</v>
      </c>
    </row>
    <row r="130" spans="2:33" x14ac:dyDescent="0.3">
      <c r="B130" s="388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65">
        <f t="shared" si="15"/>
        <v>0</v>
      </c>
      <c r="Z130" s="125">
        <f t="shared" si="16"/>
        <v>0</v>
      </c>
      <c r="AA130" s="158"/>
      <c r="AB130" s="474">
        <v>-77</v>
      </c>
      <c r="AC130" s="474">
        <v>-44</v>
      </c>
      <c r="AD130" s="474">
        <v>-60</v>
      </c>
      <c r="AE130" s="474">
        <v>-81</v>
      </c>
      <c r="AF130" s="474">
        <v>-81</v>
      </c>
      <c r="AG130" s="475">
        <v>43</v>
      </c>
    </row>
    <row r="131" spans="2:33" x14ac:dyDescent="0.3">
      <c r="B131" s="388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65">
        <f t="shared" si="15"/>
        <v>0</v>
      </c>
      <c r="Z131" s="125">
        <f t="shared" si="16"/>
        <v>0</v>
      </c>
      <c r="AA131" s="158"/>
      <c r="AB131" s="474">
        <v>-71</v>
      </c>
      <c r="AC131" s="474">
        <v>-33</v>
      </c>
      <c r="AD131" s="474">
        <v>-54</v>
      </c>
      <c r="AE131" s="474">
        <v>-67</v>
      </c>
      <c r="AF131" s="474">
        <v>-46</v>
      </c>
      <c r="AG131" s="475">
        <v>22</v>
      </c>
    </row>
    <row r="132" spans="2:33" x14ac:dyDescent="0.3">
      <c r="B132" s="388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65">
        <f t="shared" si="15"/>
        <v>0</v>
      </c>
      <c r="Z132" s="125">
        <f t="shared" si="16"/>
        <v>0</v>
      </c>
      <c r="AA132" s="158"/>
      <c r="AB132" s="474">
        <v>-72</v>
      </c>
      <c r="AC132" s="474">
        <v>-44</v>
      </c>
      <c r="AD132" s="474">
        <v>-51</v>
      </c>
      <c r="AE132" s="474">
        <v>-67</v>
      </c>
      <c r="AF132" s="474">
        <v>-35</v>
      </c>
      <c r="AG132" s="475">
        <v>17</v>
      </c>
    </row>
    <row r="133" spans="2:33" x14ac:dyDescent="0.3">
      <c r="B133" s="388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65">
        <f t="shared" ref="Y133" si="20">X133/$X$68</f>
        <v>0.13938411669367909</v>
      </c>
      <c r="Z133" s="125">
        <f t="shared" ref="Z133" si="21">V133+X133</f>
        <v>2</v>
      </c>
      <c r="AA133" s="158"/>
      <c r="AB133" s="474">
        <v>-58</v>
      </c>
      <c r="AC133" s="474">
        <v>-27</v>
      </c>
      <c r="AD133" s="474">
        <v>-40</v>
      </c>
      <c r="AE133" s="474">
        <v>-65</v>
      </c>
      <c r="AF133" s="474">
        <v>-52</v>
      </c>
      <c r="AG133" s="475">
        <v>26</v>
      </c>
    </row>
    <row r="134" spans="2:33" x14ac:dyDescent="0.3">
      <c r="B134" s="388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65">
        <f t="shared" ref="Y134:Y135" si="25">X134/$X$68</f>
        <v>0.90599675850891404</v>
      </c>
      <c r="Z134" s="125">
        <f t="shared" ref="Z134:Z135" si="26">V134+X134</f>
        <v>13</v>
      </c>
      <c r="AA134" s="158"/>
      <c r="AB134" s="474">
        <v>-57</v>
      </c>
      <c r="AC134" s="474">
        <v>-24</v>
      </c>
      <c r="AD134" s="474">
        <v>-33</v>
      </c>
      <c r="AE134" s="474">
        <v>-64</v>
      </c>
      <c r="AF134" s="474">
        <v>-51</v>
      </c>
      <c r="AG134" s="475">
        <v>25</v>
      </c>
    </row>
    <row r="135" spans="2:33" x14ac:dyDescent="0.3">
      <c r="B135" s="388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65">
        <f t="shared" si="25"/>
        <v>0</v>
      </c>
      <c r="Z135" s="125">
        <f t="shared" si="26"/>
        <v>5</v>
      </c>
      <c r="AA135" s="158"/>
      <c r="AB135" s="474">
        <v>-56</v>
      </c>
      <c r="AC135" s="474">
        <v>-23</v>
      </c>
      <c r="AD135" s="474">
        <v>-21</v>
      </c>
      <c r="AE135" s="474">
        <v>-61</v>
      </c>
      <c r="AF135" s="474">
        <v>-51</v>
      </c>
      <c r="AG135" s="475">
        <v>24</v>
      </c>
    </row>
    <row r="136" spans="2:33" x14ac:dyDescent="0.3">
      <c r="B136" s="388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65">
        <f t="shared" ref="Y136" si="30">X136/$X$68</f>
        <v>0.13938411669367909</v>
      </c>
      <c r="Z136" s="125">
        <f t="shared" ref="Z136" si="31">V136+X136</f>
        <v>2</v>
      </c>
      <c r="AA136" s="158"/>
      <c r="AB136" s="474">
        <v>-55</v>
      </c>
      <c r="AC136" s="474">
        <v>-22</v>
      </c>
      <c r="AD136" s="474">
        <v>-15</v>
      </c>
      <c r="AE136" s="474">
        <v>-62</v>
      </c>
      <c r="AF136" s="474">
        <v>-51</v>
      </c>
      <c r="AG136" s="475">
        <v>25</v>
      </c>
    </row>
    <row r="137" spans="2:33" x14ac:dyDescent="0.3">
      <c r="B137" s="388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65">
        <f t="shared" ref="Y137:Y139" si="35">X137/$X$68</f>
        <v>0.41815235008103724</v>
      </c>
      <c r="Z137" s="125">
        <f t="shared" ref="Z137:Z140" si="36">V137+X137</f>
        <v>6</v>
      </c>
      <c r="AA137" s="158"/>
      <c r="AB137" s="474">
        <v>-58</v>
      </c>
      <c r="AC137" s="474">
        <v>-19</v>
      </c>
      <c r="AD137" s="474">
        <v>-29</v>
      </c>
      <c r="AE137" s="474">
        <v>-62</v>
      </c>
      <c r="AF137" s="474">
        <v>-49</v>
      </c>
      <c r="AG137" s="475">
        <v>27</v>
      </c>
    </row>
    <row r="138" spans="2:33" x14ac:dyDescent="0.3">
      <c r="B138" s="388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66">
        <f t="shared" si="35"/>
        <v>0</v>
      </c>
      <c r="Z138" s="144">
        <f t="shared" si="36"/>
        <v>0</v>
      </c>
      <c r="AA138" s="158"/>
      <c r="AB138" s="474">
        <v>-63</v>
      </c>
      <c r="AC138" s="474">
        <v>-26</v>
      </c>
      <c r="AD138" s="474">
        <v>-54</v>
      </c>
      <c r="AE138" s="474">
        <v>-62</v>
      </c>
      <c r="AF138" s="474">
        <v>-33</v>
      </c>
      <c r="AG138" s="475">
        <v>18</v>
      </c>
    </row>
    <row r="139" spans="2:33" x14ac:dyDescent="0.3">
      <c r="B139" s="388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66">
        <f t="shared" si="35"/>
        <v>0</v>
      </c>
      <c r="Z139" s="144">
        <f t="shared" si="36"/>
        <v>0</v>
      </c>
      <c r="AA139" s="158"/>
      <c r="AB139" s="474">
        <v>-68</v>
      </c>
      <c r="AC139" s="474">
        <v>-36</v>
      </c>
      <c r="AD139" s="474">
        <v>-48</v>
      </c>
      <c r="AE139" s="474">
        <v>-66</v>
      </c>
      <c r="AF139" s="474">
        <v>-32</v>
      </c>
      <c r="AG139" s="475">
        <v>14</v>
      </c>
    </row>
    <row r="140" spans="2:33" x14ac:dyDescent="0.3">
      <c r="B140" s="388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74">
        <v>-56</v>
      </c>
      <c r="AC140" s="474">
        <v>-25</v>
      </c>
      <c r="AD140" s="474">
        <v>-39</v>
      </c>
      <c r="AE140" s="474">
        <v>-63</v>
      </c>
      <c r="AF140" s="474">
        <v>-48</v>
      </c>
      <c r="AG140" s="475">
        <v>25</v>
      </c>
    </row>
    <row r="141" spans="2:33" x14ac:dyDescent="0.3">
      <c r="B141" s="388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74">
        <v>-54</v>
      </c>
      <c r="AC141" s="474">
        <v>-21</v>
      </c>
      <c r="AD141" s="474">
        <v>-28</v>
      </c>
      <c r="AE141" s="474">
        <v>-61</v>
      </c>
      <c r="AF141" s="474">
        <v>-48</v>
      </c>
      <c r="AG141" s="475">
        <v>25</v>
      </c>
    </row>
    <row r="142" spans="2:33" x14ac:dyDescent="0.3">
      <c r="B142" s="388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74">
        <v>-58</v>
      </c>
      <c r="AC142" s="474">
        <v>-27</v>
      </c>
      <c r="AD142" s="474">
        <v>-43</v>
      </c>
      <c r="AE142" s="474">
        <v>-63</v>
      </c>
      <c r="AF142" s="474">
        <v>-48</v>
      </c>
      <c r="AG142" s="475">
        <v>25</v>
      </c>
    </row>
    <row r="143" spans="2:33" x14ac:dyDescent="0.3">
      <c r="B143" s="388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74">
        <v>-56</v>
      </c>
      <c r="AC143" s="474">
        <v>-22</v>
      </c>
      <c r="AD143" s="474">
        <v>-36</v>
      </c>
      <c r="AE143" s="474">
        <v>-62</v>
      </c>
      <c r="AF143" s="474">
        <v>-48</v>
      </c>
      <c r="AG143" s="475">
        <v>24</v>
      </c>
    </row>
    <row r="144" spans="2:33" x14ac:dyDescent="0.3">
      <c r="B144" s="388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74">
        <v>-57</v>
      </c>
      <c r="AC144" s="474">
        <v>-19</v>
      </c>
      <c r="AD144" s="474">
        <v>-27</v>
      </c>
      <c r="AE144" s="474">
        <v>-60</v>
      </c>
      <c r="AF144" s="474">
        <v>-46</v>
      </c>
      <c r="AG144" s="475">
        <v>26</v>
      </c>
    </row>
    <row r="145" spans="2:33" x14ac:dyDescent="0.3">
      <c r="B145" s="388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74">
        <v>-57</v>
      </c>
      <c r="AC145" s="474">
        <v>-21</v>
      </c>
      <c r="AD145" s="474">
        <v>-10</v>
      </c>
      <c r="AE145" s="474">
        <v>-52</v>
      </c>
      <c r="AF145" s="474">
        <v>-26</v>
      </c>
      <c r="AG145" s="475">
        <v>14</v>
      </c>
    </row>
    <row r="146" spans="2:33" x14ac:dyDescent="0.3">
      <c r="B146" s="388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74">
        <v>-62</v>
      </c>
      <c r="AC146" s="474">
        <v>-30</v>
      </c>
      <c r="AD146" s="474">
        <v>-4</v>
      </c>
      <c r="AE146" s="474">
        <v>-57</v>
      </c>
      <c r="AF146" s="474">
        <v>-23</v>
      </c>
      <c r="AG146" s="475">
        <v>10</v>
      </c>
    </row>
    <row r="147" spans="2:33" x14ac:dyDescent="0.3">
      <c r="B147" s="388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74">
        <v>-44</v>
      </c>
      <c r="AC147" s="474">
        <v>-22</v>
      </c>
      <c r="AD147" s="474">
        <v>-1</v>
      </c>
      <c r="AE147" s="474">
        <v>-57</v>
      </c>
      <c r="AF147" s="474">
        <v>-42</v>
      </c>
      <c r="AG147" s="475">
        <v>21</v>
      </c>
    </row>
    <row r="148" spans="2:33" x14ac:dyDescent="0.3">
      <c r="B148" s="388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74">
        <v>-43</v>
      </c>
      <c r="AC148" s="474">
        <v>-20</v>
      </c>
      <c r="AD148" s="474">
        <v>0</v>
      </c>
      <c r="AE148" s="474">
        <v>-56</v>
      </c>
      <c r="AF148" s="474">
        <v>-42</v>
      </c>
      <c r="AG148" s="475">
        <v>21</v>
      </c>
    </row>
    <row r="149" spans="2:33" x14ac:dyDescent="0.3">
      <c r="B149" s="388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74">
        <v>-43</v>
      </c>
      <c r="AC149" s="474">
        <v>-19</v>
      </c>
      <c r="AD149" s="474">
        <v>4</v>
      </c>
      <c r="AE149" s="474">
        <v>-54</v>
      </c>
      <c r="AF149" s="474">
        <v>-42</v>
      </c>
      <c r="AG149" s="475">
        <v>20</v>
      </c>
    </row>
    <row r="150" spans="2:33" x14ac:dyDescent="0.3">
      <c r="B150" s="388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74">
        <v>-41</v>
      </c>
      <c r="AC150" s="474">
        <v>-16</v>
      </c>
      <c r="AD150" s="474">
        <v>13</v>
      </c>
      <c r="AE150" s="474">
        <v>-54</v>
      </c>
      <c r="AF150" s="474">
        <v>-44</v>
      </c>
      <c r="AG150" s="475">
        <v>21</v>
      </c>
    </row>
    <row r="151" spans="2:33" x14ac:dyDescent="0.3">
      <c r="B151" s="388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74">
        <v>-44</v>
      </c>
      <c r="AC151" s="474">
        <v>-15</v>
      </c>
      <c r="AD151" s="474">
        <v>5</v>
      </c>
      <c r="AE151" s="474">
        <v>-55</v>
      </c>
      <c r="AF151" s="474">
        <v>-42</v>
      </c>
      <c r="AG151" s="475">
        <v>21</v>
      </c>
    </row>
    <row r="152" spans="2:33" x14ac:dyDescent="0.3">
      <c r="B152" s="388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74">
        <v>-45</v>
      </c>
      <c r="AC152" s="474">
        <v>-18</v>
      </c>
      <c r="AD152" s="474">
        <v>14</v>
      </c>
      <c r="AE152" s="474">
        <v>-48</v>
      </c>
      <c r="AF152" s="474">
        <v>-18</v>
      </c>
      <c r="AG152" s="475">
        <v>10</v>
      </c>
    </row>
    <row r="153" spans="2:33" x14ac:dyDescent="0.3">
      <c r="B153" s="388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74">
        <v>-49</v>
      </c>
      <c r="AC153" s="474">
        <v>-27</v>
      </c>
      <c r="AD153" s="474">
        <v>19</v>
      </c>
      <c r="AE153" s="474">
        <v>-53</v>
      </c>
      <c r="AF153" s="474">
        <v>-15</v>
      </c>
      <c r="AG153" s="475">
        <v>7</v>
      </c>
    </row>
    <row r="154" spans="2:33" x14ac:dyDescent="0.3">
      <c r="B154" s="388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74">
        <v>-40</v>
      </c>
      <c r="AC154" s="474">
        <v>-18</v>
      </c>
      <c r="AD154" s="474">
        <v>12</v>
      </c>
      <c r="AE154" s="474">
        <v>-55</v>
      </c>
      <c r="AF154" s="474">
        <v>-41</v>
      </c>
      <c r="AG154" s="475">
        <v>19</v>
      </c>
    </row>
    <row r="155" spans="2:33" x14ac:dyDescent="0.3">
      <c r="B155" s="388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74">
        <v>-39</v>
      </c>
      <c r="AC155" s="474">
        <v>-17</v>
      </c>
      <c r="AD155" s="474">
        <v>18</v>
      </c>
      <c r="AE155" s="474">
        <v>-54</v>
      </c>
      <c r="AF155" s="474">
        <v>-39</v>
      </c>
      <c r="AG155" s="475">
        <v>19</v>
      </c>
    </row>
    <row r="156" spans="2:33" x14ac:dyDescent="0.3">
      <c r="B156" s="388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74">
        <v>-38</v>
      </c>
      <c r="AC156" s="474">
        <v>-17</v>
      </c>
      <c r="AD156" s="474">
        <v>31</v>
      </c>
      <c r="AE156" s="474">
        <v>-52</v>
      </c>
      <c r="AF156" s="474">
        <v>-39</v>
      </c>
      <c r="AG156" s="475">
        <v>18</v>
      </c>
    </row>
    <row r="157" spans="2:33" x14ac:dyDescent="0.3">
      <c r="B157" s="388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74">
        <v>-36</v>
      </c>
      <c r="AC157" s="474">
        <v>-12</v>
      </c>
      <c r="AD157" s="474">
        <v>32</v>
      </c>
      <c r="AE157" s="474">
        <v>-52</v>
      </c>
      <c r="AF157" s="474">
        <v>-39</v>
      </c>
      <c r="AG157" s="475">
        <v>18</v>
      </c>
    </row>
    <row r="158" spans="2:33" x14ac:dyDescent="0.3">
      <c r="B158" s="388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74">
        <v>-39</v>
      </c>
      <c r="AC158" s="474">
        <v>-11</v>
      </c>
      <c r="AD158" s="474">
        <v>23</v>
      </c>
      <c r="AE158" s="474">
        <v>-51</v>
      </c>
      <c r="AF158" s="474">
        <v>-38</v>
      </c>
      <c r="AG158" s="475">
        <v>18</v>
      </c>
    </row>
    <row r="159" spans="2:33" x14ac:dyDescent="0.3">
      <c r="B159" s="388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74">
        <v>-41</v>
      </c>
      <c r="AC159" s="474">
        <v>-14</v>
      </c>
      <c r="AD159" s="474">
        <v>13</v>
      </c>
      <c r="AE159" s="474">
        <v>-45</v>
      </c>
      <c r="AF159" s="474">
        <v>-10</v>
      </c>
      <c r="AG159" s="475">
        <v>8</v>
      </c>
    </row>
    <row r="160" spans="2:33" x14ac:dyDescent="0.3">
      <c r="B160" s="388">
        <v>43982</v>
      </c>
      <c r="C160" s="395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74">
        <v>-45</v>
      </c>
      <c r="AC160" s="474">
        <v>-22</v>
      </c>
      <c r="AD160" s="474">
        <v>-2</v>
      </c>
      <c r="AE160" s="474">
        <v>-50</v>
      </c>
      <c r="AF160" s="474">
        <v>-5</v>
      </c>
      <c r="AG160" s="475">
        <v>6</v>
      </c>
    </row>
    <row r="161" spans="2:33" x14ac:dyDescent="0.3">
      <c r="B161" s="388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74">
        <v>-29</v>
      </c>
      <c r="AC161" s="474">
        <v>-8</v>
      </c>
      <c r="AD161" s="474">
        <v>7</v>
      </c>
      <c r="AE161" s="474">
        <v>-46</v>
      </c>
      <c r="AF161" s="474">
        <v>-35</v>
      </c>
      <c r="AG161" s="475">
        <v>16</v>
      </c>
    </row>
    <row r="162" spans="2:33" x14ac:dyDescent="0.3">
      <c r="B162" s="388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74">
        <v>-32</v>
      </c>
      <c r="AC162" s="474">
        <v>-12</v>
      </c>
      <c r="AD162" s="474">
        <v>0</v>
      </c>
      <c r="AE162" s="474">
        <v>-47</v>
      </c>
      <c r="AF162" s="474">
        <v>-34</v>
      </c>
      <c r="AG162" s="475">
        <v>17</v>
      </c>
    </row>
    <row r="163" spans="2:33" x14ac:dyDescent="0.3">
      <c r="B163" s="388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74">
        <v>-32</v>
      </c>
      <c r="AC163" s="474">
        <v>-12</v>
      </c>
      <c r="AD163" s="474">
        <v>8</v>
      </c>
      <c r="AE163" s="474">
        <v>-45</v>
      </c>
      <c r="AF163" s="474">
        <v>-34</v>
      </c>
      <c r="AG163" s="475">
        <v>16</v>
      </c>
    </row>
    <row r="164" spans="2:33" x14ac:dyDescent="0.3">
      <c r="B164" s="388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74">
        <v>-31</v>
      </c>
      <c r="AC164" s="474">
        <v>-11</v>
      </c>
      <c r="AD164" s="474">
        <v>6</v>
      </c>
      <c r="AE164" s="474">
        <v>-45</v>
      </c>
      <c r="AF164" s="474">
        <v>-34</v>
      </c>
      <c r="AG164" s="475">
        <v>16</v>
      </c>
    </row>
    <row r="165" spans="2:33" x14ac:dyDescent="0.3">
      <c r="B165" s="388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74">
        <v>-33</v>
      </c>
      <c r="AC165" s="474">
        <v>-10</v>
      </c>
      <c r="AD165" s="474">
        <v>9</v>
      </c>
      <c r="AE165" s="474">
        <v>-46</v>
      </c>
      <c r="AF165" s="474">
        <v>-33</v>
      </c>
      <c r="AG165" s="475">
        <v>17</v>
      </c>
    </row>
    <row r="166" spans="2:33" x14ac:dyDescent="0.3">
      <c r="B166" s="388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74">
        <v>-35</v>
      </c>
      <c r="AC166" s="474">
        <v>-13</v>
      </c>
      <c r="AD166" s="474">
        <v>5</v>
      </c>
      <c r="AE166" s="474">
        <v>-39</v>
      </c>
      <c r="AF166" s="474">
        <v>-7</v>
      </c>
      <c r="AG166" s="475">
        <v>8</v>
      </c>
    </row>
    <row r="167" spans="2:33" x14ac:dyDescent="0.3">
      <c r="B167" s="388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74">
        <v>-38</v>
      </c>
      <c r="AC167" s="474">
        <v>-19</v>
      </c>
      <c r="AD167" s="474">
        <v>-5</v>
      </c>
      <c r="AE167" s="474">
        <v>-47</v>
      </c>
      <c r="AF167" s="474">
        <v>-2</v>
      </c>
      <c r="AG167" s="475">
        <v>7</v>
      </c>
    </row>
    <row r="168" spans="2:33" x14ac:dyDescent="0.3">
      <c r="B168" s="388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74">
        <v>-28</v>
      </c>
      <c r="AC168" s="474">
        <v>-8</v>
      </c>
      <c r="AD168" s="474">
        <v>8</v>
      </c>
      <c r="AE168" s="474">
        <v>-47</v>
      </c>
      <c r="AF168" s="474">
        <v>-35</v>
      </c>
      <c r="AG168" s="475">
        <v>16</v>
      </c>
    </row>
    <row r="169" spans="2:33" x14ac:dyDescent="0.3">
      <c r="B169" s="388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74">
        <v>-23</v>
      </c>
      <c r="AC169" s="474">
        <v>-2</v>
      </c>
      <c r="AD169" s="474">
        <v>21</v>
      </c>
      <c r="AE169" s="474">
        <v>-43</v>
      </c>
      <c r="AF169" s="474">
        <v>-35</v>
      </c>
      <c r="AG169" s="475">
        <v>13</v>
      </c>
    </row>
    <row r="170" spans="2:33" x14ac:dyDescent="0.3">
      <c r="B170" s="388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74">
        <v>-27</v>
      </c>
      <c r="AC170" s="474">
        <v>-8</v>
      </c>
      <c r="AD170" s="474">
        <v>92</v>
      </c>
      <c r="AE170" s="474">
        <v>-56</v>
      </c>
      <c r="AF170" s="474">
        <v>-67</v>
      </c>
      <c r="AG170" s="475">
        <v>19</v>
      </c>
    </row>
    <row r="171" spans="2:33" x14ac:dyDescent="0.3">
      <c r="B171" s="388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74">
        <v>-35</v>
      </c>
      <c r="AC171" s="474">
        <v>-14</v>
      </c>
      <c r="AD171" s="474">
        <v>36</v>
      </c>
      <c r="AE171" s="474">
        <v>-64</v>
      </c>
      <c r="AF171" s="474">
        <v>-71</v>
      </c>
      <c r="AG171" s="475">
        <v>26</v>
      </c>
    </row>
    <row r="172" spans="2:33" x14ac:dyDescent="0.3">
      <c r="B172" s="388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74">
        <v>-32</v>
      </c>
      <c r="AC172" s="474">
        <v>-5</v>
      </c>
      <c r="AD172" s="474">
        <v>7</v>
      </c>
      <c r="AE172" s="474">
        <v>-51</v>
      </c>
      <c r="AF172" s="474">
        <v>-46</v>
      </c>
      <c r="AG172" s="475">
        <v>20</v>
      </c>
    </row>
    <row r="173" spans="2:33" x14ac:dyDescent="0.3">
      <c r="B173" s="388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74">
        <v>-35</v>
      </c>
      <c r="AC173" s="474">
        <v>-16</v>
      </c>
      <c r="AD173" s="474">
        <v>19</v>
      </c>
      <c r="AE173" s="474">
        <v>-45</v>
      </c>
      <c r="AF173" s="474">
        <v>-6</v>
      </c>
      <c r="AG173" s="475">
        <v>8</v>
      </c>
    </row>
    <row r="174" spans="2:33" x14ac:dyDescent="0.3">
      <c r="B174" s="388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74">
        <v>-37</v>
      </c>
      <c r="AC174" s="474">
        <v>-22</v>
      </c>
      <c r="AD174" s="474">
        <v>8</v>
      </c>
      <c r="AE174" s="474">
        <v>-46</v>
      </c>
      <c r="AF174" s="474">
        <v>5</v>
      </c>
      <c r="AG174" s="475">
        <v>4</v>
      </c>
    </row>
    <row r="175" spans="2:33" x14ac:dyDescent="0.3">
      <c r="B175" s="388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74">
        <v>-28</v>
      </c>
      <c r="AC175" s="474">
        <v>-13</v>
      </c>
      <c r="AD175" s="474">
        <v>3</v>
      </c>
      <c r="AE175" s="474">
        <v>-46</v>
      </c>
      <c r="AF175" s="474">
        <v>-32</v>
      </c>
      <c r="AG175" s="475">
        <v>15</v>
      </c>
    </row>
    <row r="176" spans="2:33" x14ac:dyDescent="0.3">
      <c r="B176" s="388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74">
        <v>-25</v>
      </c>
      <c r="AC176" s="474">
        <v>-8</v>
      </c>
      <c r="AD176" s="474">
        <v>0</v>
      </c>
      <c r="AE176" s="474">
        <v>-44</v>
      </c>
      <c r="AF176" s="474">
        <v>-32</v>
      </c>
      <c r="AG176" s="475">
        <v>15</v>
      </c>
    </row>
    <row r="177" spans="2:33" x14ac:dyDescent="0.3">
      <c r="B177" s="388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74">
        <v>-26</v>
      </c>
      <c r="AC177" s="474">
        <v>-11</v>
      </c>
      <c r="AD177" s="474">
        <v>12</v>
      </c>
      <c r="AE177" s="474">
        <v>-43</v>
      </c>
      <c r="AF177" s="474">
        <v>-31</v>
      </c>
      <c r="AG177" s="475">
        <v>14</v>
      </c>
    </row>
    <row r="178" spans="2:33" x14ac:dyDescent="0.3">
      <c r="B178" s="388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74">
        <v>-26</v>
      </c>
      <c r="AC178" s="474">
        <v>-11</v>
      </c>
      <c r="AD178" s="474">
        <v>16</v>
      </c>
      <c r="AE178" s="474">
        <v>-44</v>
      </c>
      <c r="AF178" s="474">
        <v>-32</v>
      </c>
      <c r="AG178" s="475">
        <v>14</v>
      </c>
    </row>
    <row r="179" spans="2:33" x14ac:dyDescent="0.3">
      <c r="B179" s="388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74">
        <v>-28</v>
      </c>
      <c r="AC179" s="474">
        <v>-10</v>
      </c>
      <c r="AD179" s="474">
        <v>16</v>
      </c>
      <c r="AE179" s="474">
        <v>-44</v>
      </c>
      <c r="AF179" s="474">
        <v>-31</v>
      </c>
      <c r="AG179" s="475">
        <v>14</v>
      </c>
    </row>
    <row r="180" spans="2:33" x14ac:dyDescent="0.3">
      <c r="B180" s="388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74">
        <v>-30</v>
      </c>
      <c r="AC180" s="474">
        <v>-13</v>
      </c>
      <c r="AD180" s="474">
        <v>31</v>
      </c>
      <c r="AE180" s="474">
        <v>-39</v>
      </c>
      <c r="AF180" s="474">
        <v>-1</v>
      </c>
      <c r="AG180" s="475">
        <v>5</v>
      </c>
    </row>
    <row r="181" spans="2:33" x14ac:dyDescent="0.3">
      <c r="B181" s="388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74">
        <v>-34</v>
      </c>
      <c r="AC181" s="474">
        <v>-19</v>
      </c>
      <c r="AD181" s="474">
        <v>24</v>
      </c>
      <c r="AE181" s="474">
        <v>-43</v>
      </c>
      <c r="AF181" s="474">
        <v>5</v>
      </c>
      <c r="AG181" s="475">
        <v>4</v>
      </c>
    </row>
    <row r="182" spans="2:33" x14ac:dyDescent="0.3">
      <c r="B182" s="388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74">
        <v>-27</v>
      </c>
      <c r="AC182" s="474">
        <v>-12</v>
      </c>
      <c r="AD182" s="474">
        <v>27</v>
      </c>
      <c r="AE182" s="474">
        <v>-45</v>
      </c>
      <c r="AF182" s="474">
        <v>-33</v>
      </c>
      <c r="AG182" s="475">
        <v>14</v>
      </c>
    </row>
    <row r="183" spans="2:33" ht="15" customHeight="1" x14ac:dyDescent="0.3">
      <c r="B183" s="388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74">
        <v>-26</v>
      </c>
      <c r="AC183" s="474">
        <v>-7</v>
      </c>
      <c r="AD183" s="474">
        <v>16</v>
      </c>
      <c r="AE183" s="474">
        <v>-44</v>
      </c>
      <c r="AF183" s="474">
        <v>-32</v>
      </c>
      <c r="AG183" s="475">
        <v>13</v>
      </c>
    </row>
    <row r="184" spans="2:33" ht="15" customHeight="1" x14ac:dyDescent="0.3">
      <c r="B184" s="388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74">
        <v>-26</v>
      </c>
      <c r="AC184" s="474">
        <v>-7</v>
      </c>
      <c r="AD184" s="474">
        <v>16</v>
      </c>
      <c r="AE184" s="474">
        <v>-44</v>
      </c>
      <c r="AF184" s="474">
        <v>-32</v>
      </c>
      <c r="AG184" s="475">
        <v>13</v>
      </c>
    </row>
    <row r="185" spans="2:33" ht="15" customHeight="1" x14ac:dyDescent="0.3">
      <c r="B185" s="388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74">
        <v>-29</v>
      </c>
      <c r="AC185" s="474">
        <v>-14</v>
      </c>
      <c r="AD185" s="474">
        <v>23</v>
      </c>
      <c r="AE185" s="474">
        <v>-48</v>
      </c>
      <c r="AF185" s="474">
        <v>-40</v>
      </c>
      <c r="AG185" s="475">
        <v>16</v>
      </c>
    </row>
    <row r="186" spans="2:33" ht="15" customHeight="1" x14ac:dyDescent="0.3">
      <c r="B186" s="388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74">
        <v>-26</v>
      </c>
      <c r="AC186" s="474">
        <v>-10</v>
      </c>
      <c r="AD186" s="474">
        <v>16</v>
      </c>
      <c r="AE186" s="474">
        <v>-44</v>
      </c>
      <c r="AF186" s="474">
        <v>-32</v>
      </c>
      <c r="AG186" s="475">
        <v>15</v>
      </c>
    </row>
    <row r="187" spans="2:33" ht="15" customHeight="1" x14ac:dyDescent="0.3">
      <c r="B187" s="388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74">
        <v>-29</v>
      </c>
      <c r="AC187" s="474">
        <v>-10</v>
      </c>
      <c r="AD187" s="474">
        <v>12</v>
      </c>
      <c r="AE187" s="474">
        <v>-44</v>
      </c>
      <c r="AF187" s="474">
        <v>-31</v>
      </c>
      <c r="AG187" s="475">
        <v>14</v>
      </c>
    </row>
    <row r="188" spans="2:33" ht="15" customHeight="1" x14ac:dyDescent="0.3">
      <c r="B188" s="388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74">
        <v>-32</v>
      </c>
      <c r="AC188" s="474">
        <v>-13</v>
      </c>
      <c r="AD188" s="474">
        <v>11</v>
      </c>
      <c r="AE188" s="474">
        <v>-41</v>
      </c>
      <c r="AF188" s="474">
        <v>-4</v>
      </c>
      <c r="AG188" s="475">
        <v>7</v>
      </c>
    </row>
    <row r="189" spans="2:33" ht="15" customHeight="1" x14ac:dyDescent="0.3">
      <c r="B189" s="388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74">
        <v>-24</v>
      </c>
      <c r="AC189" s="474">
        <v>-12</v>
      </c>
      <c r="AD189" s="474">
        <v>24</v>
      </c>
      <c r="AE189" s="474">
        <v>-45</v>
      </c>
      <c r="AF189" s="474">
        <v>-33</v>
      </c>
      <c r="AG189" s="475">
        <v>13</v>
      </c>
    </row>
    <row r="190" spans="2:33" ht="15" customHeight="1" x14ac:dyDescent="0.3">
      <c r="B190" s="388">
        <v>44012</v>
      </c>
      <c r="C190" s="395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74">
        <v>-20</v>
      </c>
      <c r="AC190" s="474">
        <v>-5</v>
      </c>
      <c r="AD190" s="474">
        <v>22</v>
      </c>
      <c r="AE190" s="474">
        <v>-42</v>
      </c>
      <c r="AF190" s="474">
        <v>-31</v>
      </c>
      <c r="AG190" s="475">
        <v>12</v>
      </c>
    </row>
    <row r="191" spans="2:33" ht="15" customHeight="1" x14ac:dyDescent="0.3">
      <c r="B191" s="388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74">
        <v>-19</v>
      </c>
      <c r="AC191" s="474">
        <v>-5</v>
      </c>
      <c r="AD191" s="474">
        <v>30</v>
      </c>
      <c r="AE191" s="474">
        <v>-39</v>
      </c>
      <c r="AF191" s="474">
        <v>-31</v>
      </c>
      <c r="AG191" s="475">
        <v>11</v>
      </c>
    </row>
    <row r="192" spans="2:33" ht="15" customHeight="1" x14ac:dyDescent="0.3">
      <c r="B192" s="388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74">
        <v>-18</v>
      </c>
      <c r="AC192" s="474">
        <v>-4</v>
      </c>
      <c r="AD192" s="474">
        <v>33</v>
      </c>
      <c r="AE192" s="474">
        <v>-39</v>
      </c>
      <c r="AF192" s="474">
        <v>-31</v>
      </c>
      <c r="AG192" s="475">
        <v>12</v>
      </c>
    </row>
    <row r="193" spans="2:33" ht="15" customHeight="1" x14ac:dyDescent="0.3">
      <c r="B193" s="388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74">
        <v>-22</v>
      </c>
      <c r="AC193" s="474">
        <v>-4</v>
      </c>
      <c r="AD193" s="474">
        <v>29</v>
      </c>
      <c r="AE193" s="474">
        <v>-39</v>
      </c>
      <c r="AF193" s="474">
        <v>-30</v>
      </c>
      <c r="AG193" s="475">
        <v>12</v>
      </c>
    </row>
    <row r="194" spans="2:33" ht="15" customHeight="1" x14ac:dyDescent="0.3">
      <c r="B194" s="388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74">
        <v>-25</v>
      </c>
      <c r="AC194" s="474">
        <v>-8</v>
      </c>
      <c r="AD194" s="474">
        <v>44</v>
      </c>
      <c r="AE194" s="474">
        <v>-34</v>
      </c>
      <c r="AF194" s="474">
        <v>-3</v>
      </c>
      <c r="AG194" s="475">
        <v>4</v>
      </c>
    </row>
    <row r="195" spans="2:33" ht="15" customHeight="1" x14ac:dyDescent="0.3">
      <c r="B195" s="388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74">
        <v>-29</v>
      </c>
      <c r="AC195" s="474">
        <v>-15</v>
      </c>
      <c r="AD195" s="474">
        <v>43</v>
      </c>
      <c r="AE195" s="474">
        <v>-38</v>
      </c>
      <c r="AF195" s="474">
        <v>3</v>
      </c>
      <c r="AG195" s="475">
        <v>1</v>
      </c>
    </row>
    <row r="196" spans="2:33" ht="15" customHeight="1" x14ac:dyDescent="0.3">
      <c r="B196" s="388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74">
        <v>-20</v>
      </c>
      <c r="AC196" s="474">
        <v>-5</v>
      </c>
      <c r="AD196" s="474">
        <v>51</v>
      </c>
      <c r="AE196" s="474">
        <v>-41</v>
      </c>
      <c r="AF196" s="474">
        <v>-32</v>
      </c>
      <c r="AG196" s="475">
        <v>11</v>
      </c>
    </row>
    <row r="197" spans="2:33" ht="15" customHeight="1" x14ac:dyDescent="0.3">
      <c r="B197" s="388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74">
        <v>-18</v>
      </c>
      <c r="AC197" s="474">
        <v>-2</v>
      </c>
      <c r="AD197" s="474">
        <v>46</v>
      </c>
      <c r="AE197" s="474">
        <v>-38</v>
      </c>
      <c r="AF197" s="474">
        <v>-32</v>
      </c>
      <c r="AG197" s="475">
        <v>11</v>
      </c>
    </row>
    <row r="198" spans="2:33" ht="15" customHeight="1" x14ac:dyDescent="0.3">
      <c r="B198" s="388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74">
        <v>-17</v>
      </c>
      <c r="AC198" s="474">
        <v>-2</v>
      </c>
      <c r="AD198" s="474">
        <v>44</v>
      </c>
      <c r="AE198" s="474">
        <v>-37</v>
      </c>
      <c r="AF198" s="474">
        <v>-31</v>
      </c>
      <c r="AG198" s="475">
        <v>11</v>
      </c>
    </row>
    <row r="199" spans="2:33" ht="15" customHeight="1" x14ac:dyDescent="0.3">
      <c r="B199" s="388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74">
        <v>-16</v>
      </c>
      <c r="AC199" s="474">
        <v>-3</v>
      </c>
      <c r="AD199" s="474">
        <v>50</v>
      </c>
      <c r="AE199" s="474">
        <v>-39</v>
      </c>
      <c r="AF199" s="474">
        <v>-31</v>
      </c>
      <c r="AG199" s="475">
        <v>11</v>
      </c>
    </row>
    <row r="200" spans="2:33" ht="15" customHeight="1" x14ac:dyDescent="0.3">
      <c r="B200" s="388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74">
        <v>-22</v>
      </c>
      <c r="AC200" s="474">
        <v>-4</v>
      </c>
      <c r="AD200" s="474">
        <v>49</v>
      </c>
      <c r="AE200" s="474">
        <v>-38</v>
      </c>
      <c r="AF200" s="474">
        <v>-30</v>
      </c>
      <c r="AG200" s="475">
        <v>11</v>
      </c>
    </row>
    <row r="201" spans="2:33" ht="15" customHeight="1" x14ac:dyDescent="0.3">
      <c r="B201" s="388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74">
        <v>-26</v>
      </c>
      <c r="AC201" s="474">
        <v>-8</v>
      </c>
      <c r="AD201" s="474">
        <v>56</v>
      </c>
      <c r="AE201" s="474">
        <v>-34</v>
      </c>
      <c r="AF201" s="474">
        <v>-3</v>
      </c>
      <c r="AG201" s="475">
        <v>3</v>
      </c>
    </row>
    <row r="202" spans="2:33" ht="15" customHeight="1" x14ac:dyDescent="0.3">
      <c r="B202" s="388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74">
        <v>-28</v>
      </c>
      <c r="AC202" s="474">
        <v>-13</v>
      </c>
      <c r="AD202" s="474">
        <v>46</v>
      </c>
      <c r="AE202" s="474">
        <v>-37</v>
      </c>
      <c r="AF202" s="474">
        <v>3</v>
      </c>
      <c r="AG202" s="475">
        <v>1</v>
      </c>
    </row>
    <row r="203" spans="2:33" ht="15" customHeight="1" x14ac:dyDescent="0.3">
      <c r="B203" s="388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74">
        <v>-18</v>
      </c>
      <c r="AC203" s="474">
        <v>-4</v>
      </c>
      <c r="AD203" s="474">
        <v>62</v>
      </c>
      <c r="AE203" s="474">
        <v>-40</v>
      </c>
      <c r="AF203" s="474">
        <v>-31</v>
      </c>
      <c r="AG203" s="475">
        <v>11</v>
      </c>
    </row>
    <row r="204" spans="2:33" ht="15" customHeight="1" x14ac:dyDescent="0.3">
      <c r="B204" s="388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74">
        <v>-17</v>
      </c>
      <c r="AC204" s="474">
        <v>-3</v>
      </c>
      <c r="AD204" s="474">
        <v>49</v>
      </c>
      <c r="AE204" s="474">
        <v>-39</v>
      </c>
      <c r="AF204" s="474">
        <v>-32</v>
      </c>
      <c r="AG204" s="475">
        <v>11</v>
      </c>
    </row>
    <row r="205" spans="2:33" ht="15" customHeight="1" x14ac:dyDescent="0.3">
      <c r="B205" s="388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74">
        <v>-15</v>
      </c>
      <c r="AC205" s="474">
        <v>-5</v>
      </c>
      <c r="AD205" s="474">
        <v>68</v>
      </c>
      <c r="AE205" s="474">
        <v>-36</v>
      </c>
      <c r="AF205" s="474">
        <v>-30</v>
      </c>
      <c r="AG205" s="475">
        <v>10</v>
      </c>
    </row>
    <row r="206" spans="2:33" ht="15" customHeight="1" x14ac:dyDescent="0.3">
      <c r="B206" s="388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74">
        <v>-15</v>
      </c>
      <c r="AC206" s="474">
        <v>-3</v>
      </c>
      <c r="AD206" s="474">
        <v>79</v>
      </c>
      <c r="AE206" s="474">
        <v>-38</v>
      </c>
      <c r="AF206" s="474">
        <v>-31</v>
      </c>
      <c r="AG206" s="475">
        <v>10</v>
      </c>
    </row>
    <row r="207" spans="2:33" ht="15" customHeight="1" x14ac:dyDescent="0.3">
      <c r="B207" s="388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74">
        <v>-20</v>
      </c>
      <c r="AC207" s="474">
        <v>-2</v>
      </c>
      <c r="AD207" s="474">
        <v>72</v>
      </c>
      <c r="AE207" s="474">
        <v>-38</v>
      </c>
      <c r="AF207" s="474">
        <v>-30</v>
      </c>
      <c r="AG207" s="475">
        <v>9</v>
      </c>
    </row>
    <row r="208" spans="2:33" ht="15" customHeight="1" x14ac:dyDescent="0.3">
      <c r="B208" s="388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74">
        <v>-24</v>
      </c>
      <c r="AC208" s="474">
        <v>-6</v>
      </c>
      <c r="AD208" s="474">
        <v>68</v>
      </c>
      <c r="AE208" s="474">
        <v>-32</v>
      </c>
      <c r="AF208" s="474">
        <v>-4</v>
      </c>
      <c r="AG208" s="475">
        <v>2</v>
      </c>
    </row>
    <row r="209" spans="2:33" ht="15" customHeight="1" x14ac:dyDescent="0.3">
      <c r="B209" s="388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74">
        <v>-25</v>
      </c>
      <c r="AC209" s="474">
        <v>-12</v>
      </c>
      <c r="AD209" s="474">
        <v>47</v>
      </c>
      <c r="AE209" s="474">
        <v>-35</v>
      </c>
      <c r="AF209" s="474">
        <v>2</v>
      </c>
      <c r="AG209" s="475">
        <v>1</v>
      </c>
    </row>
    <row r="210" spans="2:33" ht="15" customHeight="1" x14ac:dyDescent="0.3">
      <c r="B210" s="388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74">
        <v>-14</v>
      </c>
      <c r="AC210" s="474">
        <v>-1</v>
      </c>
      <c r="AD210" s="474">
        <v>62</v>
      </c>
      <c r="AE210" s="474">
        <v>-39</v>
      </c>
      <c r="AF210" s="474">
        <v>-33</v>
      </c>
      <c r="AG210" s="475">
        <v>11</v>
      </c>
    </row>
    <row r="211" spans="2:33" ht="15" customHeight="1" x14ac:dyDescent="0.3">
      <c r="B211" s="388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74">
        <v>-14</v>
      </c>
      <c r="AC211" s="474">
        <v>-2</v>
      </c>
      <c r="AD211" s="474">
        <v>58</v>
      </c>
      <c r="AE211" s="474">
        <v>-39</v>
      </c>
      <c r="AF211" s="474">
        <v>-33</v>
      </c>
      <c r="AG211" s="475">
        <v>11</v>
      </c>
    </row>
    <row r="212" spans="2:33" ht="15" customHeight="1" x14ac:dyDescent="0.3">
      <c r="B212" s="388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74">
        <v>-14</v>
      </c>
      <c r="AC212" s="474">
        <v>-3</v>
      </c>
      <c r="AD212" s="474">
        <v>82</v>
      </c>
      <c r="AE212" s="474">
        <v>-36</v>
      </c>
      <c r="AF212" s="474">
        <v>-31</v>
      </c>
      <c r="AG212" s="475">
        <v>10</v>
      </c>
    </row>
    <row r="213" spans="2:33" ht="15" customHeight="1" x14ac:dyDescent="0.3">
      <c r="B213" s="388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74">
        <v>-12</v>
      </c>
      <c r="AC213" s="474">
        <v>0</v>
      </c>
      <c r="AD213" s="474">
        <v>82</v>
      </c>
      <c r="AE213" s="474">
        <v>-36</v>
      </c>
      <c r="AF213" s="474">
        <v>-31</v>
      </c>
      <c r="AG213" s="475">
        <v>10</v>
      </c>
    </row>
    <row r="214" spans="2:33" ht="15" customHeight="1" x14ac:dyDescent="0.3">
      <c r="B214" s="388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74">
        <v>-18</v>
      </c>
      <c r="AC214" s="474">
        <v>-1</v>
      </c>
      <c r="AD214" s="474">
        <v>67</v>
      </c>
      <c r="AE214" s="474">
        <v>-38</v>
      </c>
      <c r="AF214" s="474">
        <v>-30</v>
      </c>
      <c r="AG214" s="475">
        <v>10</v>
      </c>
    </row>
    <row r="215" spans="2:33" ht="15" customHeight="1" x14ac:dyDescent="0.3">
      <c r="B215" s="388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74">
        <v>-21</v>
      </c>
      <c r="AC215" s="474">
        <v>-5</v>
      </c>
      <c r="AD215" s="474">
        <v>64</v>
      </c>
      <c r="AE215" s="474">
        <v>-30</v>
      </c>
      <c r="AF215" s="474">
        <v>-4</v>
      </c>
      <c r="AG215" s="475">
        <v>2</v>
      </c>
    </row>
    <row r="216" spans="2:33" ht="15" customHeight="1" x14ac:dyDescent="0.3">
      <c r="B216" s="388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74">
        <v>-23</v>
      </c>
      <c r="AC216" s="474">
        <v>-12</v>
      </c>
      <c r="AD216" s="474">
        <v>54</v>
      </c>
      <c r="AE216" s="474">
        <v>-33</v>
      </c>
      <c r="AF216" s="474">
        <v>2</v>
      </c>
      <c r="AG216" s="475">
        <v>0</v>
      </c>
    </row>
    <row r="217" spans="2:33" ht="15" customHeight="1" x14ac:dyDescent="0.3">
      <c r="B217" s="388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74">
        <v>-13</v>
      </c>
      <c r="AC217" s="474">
        <v>0</v>
      </c>
      <c r="AD217" s="474">
        <v>70</v>
      </c>
      <c r="AE217" s="474">
        <v>-38</v>
      </c>
      <c r="AF217" s="474">
        <v>-34</v>
      </c>
      <c r="AG217" s="475">
        <v>11</v>
      </c>
    </row>
    <row r="218" spans="2:33" ht="15" customHeight="1" x14ac:dyDescent="0.3">
      <c r="B218" s="388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74">
        <v>-11</v>
      </c>
      <c r="AC218" s="474">
        <v>2</v>
      </c>
      <c r="AD218" s="474">
        <v>68</v>
      </c>
      <c r="AE218" s="474">
        <v>-37</v>
      </c>
      <c r="AF218" s="474">
        <v>-33</v>
      </c>
      <c r="AG218" s="475">
        <v>10</v>
      </c>
    </row>
    <row r="219" spans="2:33" ht="15" customHeight="1" x14ac:dyDescent="0.3">
      <c r="B219" s="388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74">
        <v>-10</v>
      </c>
      <c r="AC219" s="474">
        <v>0</v>
      </c>
      <c r="AD219" s="474">
        <v>92</v>
      </c>
      <c r="AE219" s="474">
        <v>-35</v>
      </c>
      <c r="AF219" s="474">
        <v>-33</v>
      </c>
      <c r="AG219" s="475">
        <v>9</v>
      </c>
    </row>
    <row r="220" spans="2:33" ht="15" customHeight="1" x14ac:dyDescent="0.3">
      <c r="B220" s="388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74">
        <v>-8</v>
      </c>
      <c r="AC220" s="474">
        <v>3</v>
      </c>
      <c r="AD220" s="474">
        <v>83</v>
      </c>
      <c r="AE220" s="474">
        <v>-35</v>
      </c>
      <c r="AF220" s="474">
        <v>-34</v>
      </c>
      <c r="AG220" s="475">
        <v>9</v>
      </c>
    </row>
    <row r="221" spans="2:33" ht="15" customHeight="1" x14ac:dyDescent="0.3">
      <c r="B221" s="388">
        <v>44043</v>
      </c>
      <c r="C221" s="395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74">
        <v>-13</v>
      </c>
      <c r="AC221" s="474">
        <v>4</v>
      </c>
      <c r="AD221" s="474">
        <v>73</v>
      </c>
      <c r="AE221" s="474">
        <v>-34</v>
      </c>
      <c r="AF221" s="474">
        <v>-33</v>
      </c>
      <c r="AG221" s="475">
        <v>9</v>
      </c>
    </row>
    <row r="222" spans="2:33" ht="15" customHeight="1" x14ac:dyDescent="0.3">
      <c r="B222" s="388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74">
        <v>-17</v>
      </c>
      <c r="AC222" s="474">
        <v>0</v>
      </c>
      <c r="AD222" s="474">
        <v>65</v>
      </c>
      <c r="AE222" s="474">
        <v>-25</v>
      </c>
      <c r="AF222" s="474">
        <v>-6</v>
      </c>
      <c r="AG222" s="475">
        <v>1</v>
      </c>
    </row>
    <row r="223" spans="2:33" ht="15" customHeight="1" x14ac:dyDescent="0.3">
      <c r="B223" s="388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74">
        <v>-16</v>
      </c>
      <c r="AC223" s="474">
        <v>-4</v>
      </c>
      <c r="AD223" s="474">
        <v>55</v>
      </c>
      <c r="AE223" s="474">
        <v>-28</v>
      </c>
      <c r="AF223" s="474">
        <v>1</v>
      </c>
      <c r="AG223" s="475">
        <v>0</v>
      </c>
    </row>
    <row r="224" spans="2:33" ht="15" customHeight="1" x14ac:dyDescent="0.3">
      <c r="B224" s="388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74">
        <v>-4</v>
      </c>
      <c r="AC224" s="474">
        <v>9</v>
      </c>
      <c r="AD224" s="474">
        <v>87</v>
      </c>
      <c r="AE224" s="474">
        <v>-34</v>
      </c>
      <c r="AF224" s="474">
        <v>-37</v>
      </c>
      <c r="AG224" s="475">
        <v>10</v>
      </c>
    </row>
    <row r="225" spans="2:33" ht="15" customHeight="1" x14ac:dyDescent="0.3">
      <c r="B225" s="388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74">
        <v>-3</v>
      </c>
      <c r="AC225" s="474">
        <v>9</v>
      </c>
      <c r="AD225" s="474">
        <v>101</v>
      </c>
      <c r="AE225" s="474">
        <v>-33</v>
      </c>
      <c r="AF225" s="474">
        <v>-37</v>
      </c>
      <c r="AG225" s="475">
        <v>10</v>
      </c>
    </row>
    <row r="226" spans="2:33" ht="15" customHeight="1" x14ac:dyDescent="0.3">
      <c r="B226" s="388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74">
        <v>-2</v>
      </c>
      <c r="AC226" s="474">
        <v>7</v>
      </c>
      <c r="AD226" s="474">
        <v>120</v>
      </c>
      <c r="AE226" s="474">
        <v>-32</v>
      </c>
      <c r="AF226" s="474">
        <v>-37</v>
      </c>
      <c r="AG226" s="475">
        <v>9</v>
      </c>
    </row>
    <row r="227" spans="2:33" ht="15" customHeight="1" x14ac:dyDescent="0.3">
      <c r="B227" s="388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74">
        <v>-1</v>
      </c>
      <c r="AC227" s="474">
        <v>7</v>
      </c>
      <c r="AD227" s="474">
        <v>129</v>
      </c>
      <c r="AE227" s="474">
        <v>-33</v>
      </c>
      <c r="AF227" s="474">
        <v>-37</v>
      </c>
      <c r="AG227" s="475">
        <v>9</v>
      </c>
    </row>
    <row r="228" spans="2:33" ht="15" customHeight="1" x14ac:dyDescent="0.3">
      <c r="B228" s="388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74">
        <v>-9</v>
      </c>
      <c r="AC228" s="474">
        <v>4</v>
      </c>
      <c r="AD228" s="474">
        <v>97</v>
      </c>
      <c r="AE228" s="474">
        <v>-33</v>
      </c>
      <c r="AF228" s="474">
        <v>-37</v>
      </c>
      <c r="AG228" s="475">
        <v>9</v>
      </c>
    </row>
    <row r="229" spans="2:33" ht="15" customHeight="1" x14ac:dyDescent="0.3">
      <c r="B229" s="388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74">
        <v>-12</v>
      </c>
      <c r="AC229" s="474">
        <v>-2</v>
      </c>
      <c r="AD229" s="474">
        <v>87</v>
      </c>
      <c r="AE229" s="474">
        <v>-24</v>
      </c>
      <c r="AF229" s="474">
        <v>-8</v>
      </c>
      <c r="AG229" s="475">
        <v>1</v>
      </c>
    </row>
    <row r="230" spans="2:33" ht="15" customHeight="1" x14ac:dyDescent="0.3">
      <c r="B230" s="388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74">
        <v>-12</v>
      </c>
      <c r="AC230" s="474">
        <v>-4</v>
      </c>
      <c r="AD230" s="474">
        <v>67</v>
      </c>
      <c r="AE230" s="474">
        <v>-26</v>
      </c>
      <c r="AF230" s="474">
        <v>0</v>
      </c>
      <c r="AG230" s="475">
        <v>-1</v>
      </c>
    </row>
    <row r="231" spans="2:33" ht="15" customHeight="1" x14ac:dyDescent="0.3">
      <c r="B231" s="388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74">
        <v>2</v>
      </c>
      <c r="AC231" s="474">
        <v>12</v>
      </c>
      <c r="AD231" s="474">
        <v>110</v>
      </c>
      <c r="AE231" s="474">
        <v>-33</v>
      </c>
      <c r="AF231" s="474">
        <v>-40</v>
      </c>
      <c r="AG231" s="475">
        <v>10</v>
      </c>
    </row>
    <row r="232" spans="2:33" ht="15" customHeight="1" x14ac:dyDescent="0.3">
      <c r="B232" s="388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74">
        <v>1</v>
      </c>
      <c r="AC232" s="474">
        <v>10</v>
      </c>
      <c r="AD232" s="474">
        <v>104</v>
      </c>
      <c r="AE232" s="474">
        <v>-33</v>
      </c>
      <c r="AF232" s="474">
        <v>-40</v>
      </c>
      <c r="AG232" s="475">
        <v>10</v>
      </c>
    </row>
    <row r="233" spans="2:33" ht="15" customHeight="1" x14ac:dyDescent="0.3">
      <c r="B233" s="388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74">
        <v>3</v>
      </c>
      <c r="AC233" s="474">
        <v>9</v>
      </c>
      <c r="AD233" s="474">
        <v>108</v>
      </c>
      <c r="AE233" s="474">
        <v>-32</v>
      </c>
      <c r="AF233" s="474">
        <v>-40</v>
      </c>
      <c r="AG233" s="475">
        <v>10</v>
      </c>
    </row>
    <row r="234" spans="2:33" ht="15" customHeight="1" x14ac:dyDescent="0.3">
      <c r="B234" s="388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74">
        <v>2</v>
      </c>
      <c r="AC234" s="474">
        <v>7</v>
      </c>
      <c r="AD234" s="474">
        <v>140</v>
      </c>
      <c r="AE234" s="474">
        <v>-32</v>
      </c>
      <c r="AF234" s="474">
        <v>-40</v>
      </c>
      <c r="AG234" s="475">
        <v>9</v>
      </c>
    </row>
    <row r="235" spans="2:33" ht="15" customHeight="1" x14ac:dyDescent="0.3">
      <c r="B235" s="388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74">
        <v>-6</v>
      </c>
      <c r="AC235" s="474">
        <v>8</v>
      </c>
      <c r="AD235" s="474">
        <v>111</v>
      </c>
      <c r="AE235" s="474">
        <v>-32</v>
      </c>
      <c r="AF235" s="474">
        <v>-39</v>
      </c>
      <c r="AG235" s="475">
        <v>9</v>
      </c>
    </row>
    <row r="236" spans="2:33" ht="15" customHeight="1" x14ac:dyDescent="0.3">
      <c r="B236" s="388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74">
        <v>-13</v>
      </c>
      <c r="AC236" s="474">
        <v>-2</v>
      </c>
      <c r="AD236" s="474">
        <v>93</v>
      </c>
      <c r="AE236" s="474">
        <v>-24</v>
      </c>
      <c r="AF236" s="474">
        <v>-20</v>
      </c>
      <c r="AG236" s="475">
        <v>1</v>
      </c>
    </row>
    <row r="237" spans="2:33" ht="15" customHeight="1" x14ac:dyDescent="0.3">
      <c r="B237" s="388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74">
        <v>-12</v>
      </c>
      <c r="AC237" s="474">
        <v>-4</v>
      </c>
      <c r="AD237" s="474">
        <v>60</v>
      </c>
      <c r="AE237" s="474">
        <v>-24</v>
      </c>
      <c r="AF237" s="474">
        <v>0</v>
      </c>
      <c r="AG237" s="475">
        <v>-1</v>
      </c>
    </row>
    <row r="238" spans="2:33" ht="15" customHeight="1" x14ac:dyDescent="0.3">
      <c r="B238" s="388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74">
        <v>-1</v>
      </c>
      <c r="AC238" s="474">
        <v>12</v>
      </c>
      <c r="AD238" s="474">
        <v>93</v>
      </c>
      <c r="AE238" s="474">
        <v>-35</v>
      </c>
      <c r="AF238" s="474">
        <v>-44</v>
      </c>
      <c r="AG238" s="475">
        <v>11</v>
      </c>
    </row>
    <row r="239" spans="2:33" ht="15" customHeight="1" x14ac:dyDescent="0.3">
      <c r="B239" s="388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74">
        <v>0</v>
      </c>
      <c r="AC239" s="474">
        <v>10</v>
      </c>
      <c r="AD239" s="474">
        <v>108</v>
      </c>
      <c r="AE239" s="474">
        <v>-34</v>
      </c>
      <c r="AF239" s="474">
        <v>-42</v>
      </c>
      <c r="AG239" s="475">
        <v>11</v>
      </c>
    </row>
    <row r="240" spans="2:33" ht="15" customHeight="1" x14ac:dyDescent="0.3">
      <c r="B240" s="388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74">
        <v>-1</v>
      </c>
      <c r="AC240" s="474">
        <v>8</v>
      </c>
      <c r="AD240" s="474">
        <v>124</v>
      </c>
      <c r="AE240" s="474">
        <v>-33</v>
      </c>
      <c r="AF240" s="474">
        <v>-43</v>
      </c>
      <c r="AG240" s="475">
        <v>10</v>
      </c>
    </row>
    <row r="241" spans="2:33" ht="15" customHeight="1" x14ac:dyDescent="0.3">
      <c r="B241" s="388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74">
        <v>-3</v>
      </c>
      <c r="AC241" s="474">
        <v>6</v>
      </c>
      <c r="AD241" s="474">
        <v>97</v>
      </c>
      <c r="AE241" s="474">
        <v>-36</v>
      </c>
      <c r="AF241" s="474">
        <v>-44</v>
      </c>
      <c r="AG241" s="475">
        <v>11</v>
      </c>
    </row>
    <row r="242" spans="2:33" ht="15" customHeight="1" x14ac:dyDescent="0.3">
      <c r="B242" s="388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74">
        <v>-10</v>
      </c>
      <c r="AC242" s="474">
        <v>4</v>
      </c>
      <c r="AD242" s="474">
        <v>111</v>
      </c>
      <c r="AE242" s="474">
        <v>-34</v>
      </c>
      <c r="AF242" s="474">
        <v>-43</v>
      </c>
      <c r="AG242" s="475">
        <v>11</v>
      </c>
    </row>
    <row r="243" spans="2:33" ht="15" customHeight="1" x14ac:dyDescent="0.3">
      <c r="B243" s="388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74">
        <v>-15</v>
      </c>
      <c r="AC243" s="474">
        <v>-5</v>
      </c>
      <c r="AD243" s="474">
        <v>96</v>
      </c>
      <c r="AE243" s="474">
        <v>-23</v>
      </c>
      <c r="AF243" s="474">
        <v>-10</v>
      </c>
      <c r="AG243" s="475">
        <v>1</v>
      </c>
    </row>
    <row r="244" spans="2:33" ht="15" customHeight="1" x14ac:dyDescent="0.3">
      <c r="B244" s="388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74">
        <v>-16</v>
      </c>
      <c r="AC244" s="474">
        <v>-9</v>
      </c>
      <c r="AD244" s="474">
        <v>76</v>
      </c>
      <c r="AE244" s="474">
        <v>-26</v>
      </c>
      <c r="AF244" s="474">
        <v>2</v>
      </c>
      <c r="AG244" s="475">
        <v>-2</v>
      </c>
    </row>
    <row r="245" spans="2:33" ht="15" customHeight="1" x14ac:dyDescent="0.3">
      <c r="B245" s="388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74">
        <v>-5</v>
      </c>
      <c r="AC245" s="474">
        <v>5</v>
      </c>
      <c r="AD245" s="474">
        <v>132</v>
      </c>
      <c r="AE245" s="474">
        <v>-36</v>
      </c>
      <c r="AF245" s="474">
        <v>-42</v>
      </c>
      <c r="AG245" s="475">
        <v>9</v>
      </c>
    </row>
    <row r="246" spans="2:33" ht="15" customHeight="1" x14ac:dyDescent="0.3">
      <c r="B246" s="388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74">
        <v>-4</v>
      </c>
      <c r="AC246" s="474">
        <v>6</v>
      </c>
      <c r="AD246" s="474">
        <v>129</v>
      </c>
      <c r="AE246" s="474">
        <v>-34</v>
      </c>
      <c r="AF246" s="474">
        <v>-42</v>
      </c>
      <c r="AG246" s="475">
        <v>9</v>
      </c>
    </row>
    <row r="247" spans="2:33" ht="15" customHeight="1" x14ac:dyDescent="0.3">
      <c r="B247" s="388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74">
        <v>-5</v>
      </c>
      <c r="AC247" s="474">
        <v>4</v>
      </c>
      <c r="AD247" s="474">
        <v>137</v>
      </c>
      <c r="AE247" s="474">
        <v>-33</v>
      </c>
      <c r="AF247" s="474">
        <v>-41</v>
      </c>
      <c r="AG247" s="475">
        <v>9</v>
      </c>
    </row>
    <row r="248" spans="2:33" ht="15" customHeight="1" x14ac:dyDescent="0.3">
      <c r="B248" s="388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74">
        <v>-4</v>
      </c>
      <c r="AC248" s="474">
        <v>4</v>
      </c>
      <c r="AD248" s="474">
        <v>126</v>
      </c>
      <c r="AE248" s="474">
        <v>-34</v>
      </c>
      <c r="AF248" s="474">
        <v>-41</v>
      </c>
      <c r="AG248" s="475">
        <v>9</v>
      </c>
    </row>
    <row r="249" spans="2:33" ht="15" customHeight="1" x14ac:dyDescent="0.3">
      <c r="B249" s="388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74">
        <v>-12</v>
      </c>
      <c r="AC249" s="474">
        <v>4</v>
      </c>
      <c r="AD249" s="474">
        <v>88</v>
      </c>
      <c r="AE249" s="474">
        <v>-34</v>
      </c>
      <c r="AF249" s="474">
        <v>-41</v>
      </c>
      <c r="AG249" s="475">
        <v>10</v>
      </c>
    </row>
    <row r="250" spans="2:33" ht="15" customHeight="1" x14ac:dyDescent="0.3">
      <c r="B250" s="388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74">
        <v>-16</v>
      </c>
      <c r="AC250" s="474">
        <v>-5</v>
      </c>
      <c r="AD250" s="474">
        <v>63</v>
      </c>
      <c r="AE250" s="474">
        <v>-25</v>
      </c>
      <c r="AF250" s="474">
        <v>-10</v>
      </c>
      <c r="AG250" s="475">
        <v>1</v>
      </c>
    </row>
    <row r="251" spans="2:33" ht="15" customHeight="1" x14ac:dyDescent="0.3">
      <c r="B251" s="388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74">
        <v>-16</v>
      </c>
      <c r="AC251" s="474">
        <v>-9</v>
      </c>
      <c r="AD251" s="474">
        <v>50</v>
      </c>
      <c r="AE251" s="474">
        <v>-26</v>
      </c>
      <c r="AF251" s="474">
        <v>3</v>
      </c>
      <c r="AG251" s="475">
        <v>-1</v>
      </c>
    </row>
    <row r="252" spans="2:33" ht="15" customHeight="1" x14ac:dyDescent="0.3">
      <c r="B252" s="388">
        <v>44074</v>
      </c>
      <c r="C252" s="395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74">
        <v>-6</v>
      </c>
      <c r="AC252" s="474">
        <v>6</v>
      </c>
      <c r="AD252" s="474">
        <v>78</v>
      </c>
      <c r="AE252" s="474">
        <v>-33</v>
      </c>
      <c r="AF252" s="474">
        <v>-37</v>
      </c>
      <c r="AG252" s="475">
        <v>9</v>
      </c>
    </row>
    <row r="253" spans="2:33" ht="15" customHeight="1" x14ac:dyDescent="0.3">
      <c r="B253" s="388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74">
        <v>-5</v>
      </c>
      <c r="AC253" s="474">
        <v>8</v>
      </c>
      <c r="AD253" s="474">
        <v>68</v>
      </c>
      <c r="AE253" s="474">
        <v>-30</v>
      </c>
      <c r="AF253" s="474">
        <v>-34</v>
      </c>
      <c r="AG253" s="475">
        <v>8</v>
      </c>
    </row>
    <row r="254" spans="2:33" ht="15" customHeight="1" x14ac:dyDescent="0.3">
      <c r="B254" s="388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74">
        <v>-6</v>
      </c>
      <c r="AC254" s="474">
        <v>3</v>
      </c>
      <c r="AD254" s="474">
        <v>92</v>
      </c>
      <c r="AE254" s="474">
        <v>-30</v>
      </c>
      <c r="AF254" s="474">
        <v>-33</v>
      </c>
      <c r="AG254" s="475">
        <v>7</v>
      </c>
    </row>
    <row r="255" spans="2:33" ht="15" customHeight="1" x14ac:dyDescent="0.3">
      <c r="B255" s="388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74">
        <v>-5</v>
      </c>
      <c r="AC255" s="474">
        <v>2</v>
      </c>
      <c r="AD255" s="474">
        <v>102</v>
      </c>
      <c r="AE255" s="474">
        <v>-31</v>
      </c>
      <c r="AF255" s="474">
        <v>-34</v>
      </c>
      <c r="AG255" s="475">
        <v>7</v>
      </c>
    </row>
    <row r="256" spans="2:33" ht="15" customHeight="1" x14ac:dyDescent="0.3">
      <c r="B256" s="388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74">
        <v>-12</v>
      </c>
      <c r="AC256" s="474">
        <v>1</v>
      </c>
      <c r="AD256" s="474">
        <v>78</v>
      </c>
      <c r="AE256" s="474">
        <v>-31</v>
      </c>
      <c r="AF256" s="474">
        <v>-33</v>
      </c>
      <c r="AG256" s="475">
        <v>8</v>
      </c>
    </row>
    <row r="257" spans="2:33" ht="15" customHeight="1" x14ac:dyDescent="0.3">
      <c r="B257" s="388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74">
        <v>-15</v>
      </c>
      <c r="AC257" s="474">
        <v>-5</v>
      </c>
      <c r="AD257" s="474">
        <v>73</v>
      </c>
      <c r="AE257" s="474">
        <v>-22</v>
      </c>
      <c r="AF257" s="474">
        <v>-8</v>
      </c>
      <c r="AG257" s="475">
        <v>1</v>
      </c>
    </row>
    <row r="258" spans="2:33" ht="15" customHeight="1" x14ac:dyDescent="0.3">
      <c r="B258" s="388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74">
        <v>-16</v>
      </c>
      <c r="AC258" s="474">
        <v>-7</v>
      </c>
      <c r="AD258" s="474">
        <v>61</v>
      </c>
      <c r="AE258" s="474">
        <v>-25</v>
      </c>
      <c r="AF258" s="474">
        <v>1</v>
      </c>
      <c r="AG258" s="475">
        <v>-2</v>
      </c>
    </row>
    <row r="259" spans="2:33" ht="15" customHeight="1" x14ac:dyDescent="0.3">
      <c r="B259" s="388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74">
        <v>-8</v>
      </c>
      <c r="AC259" s="474">
        <v>3</v>
      </c>
      <c r="AD259" s="474">
        <v>78</v>
      </c>
      <c r="AE259" s="474">
        <v>-32</v>
      </c>
      <c r="AF259" s="474">
        <v>-33</v>
      </c>
      <c r="AG259" s="475">
        <v>8</v>
      </c>
    </row>
    <row r="260" spans="2:33" ht="15" customHeight="1" x14ac:dyDescent="0.3">
      <c r="B260" s="388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74">
        <v>-6</v>
      </c>
      <c r="AC260" s="474">
        <v>6</v>
      </c>
      <c r="AD260" s="474">
        <v>73</v>
      </c>
      <c r="AE260" s="474">
        <v>-30</v>
      </c>
      <c r="AF260" s="474">
        <v>-32</v>
      </c>
      <c r="AG260" s="475">
        <v>8</v>
      </c>
    </row>
    <row r="261" spans="2:33" ht="15" customHeight="1" x14ac:dyDescent="0.3">
      <c r="B261" s="388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74">
        <v>-8</v>
      </c>
      <c r="AC261" s="474">
        <v>3</v>
      </c>
      <c r="AD261" s="474">
        <v>80</v>
      </c>
      <c r="AE261" s="474">
        <v>-29</v>
      </c>
      <c r="AF261" s="474">
        <v>-31</v>
      </c>
      <c r="AG261" s="475">
        <v>7</v>
      </c>
    </row>
    <row r="262" spans="2:33" ht="15" customHeight="1" x14ac:dyDescent="0.3">
      <c r="B262" s="388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74">
        <v>-6</v>
      </c>
      <c r="AC262" s="474">
        <v>3</v>
      </c>
      <c r="AD262" s="474">
        <v>83</v>
      </c>
      <c r="AE262" s="474">
        <v>-29</v>
      </c>
      <c r="AF262" s="474">
        <v>-31</v>
      </c>
      <c r="AG262" s="475">
        <v>6</v>
      </c>
    </row>
    <row r="263" spans="2:33" ht="15" customHeight="1" x14ac:dyDescent="0.3">
      <c r="B263" s="388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74">
        <v>-12</v>
      </c>
      <c r="AC263" s="474">
        <v>0</v>
      </c>
      <c r="AD263" s="474">
        <v>68</v>
      </c>
      <c r="AE263" s="474">
        <v>-29</v>
      </c>
      <c r="AF263" s="474">
        <v>-31</v>
      </c>
      <c r="AG263" s="475">
        <v>6</v>
      </c>
    </row>
    <row r="264" spans="2:33" ht="15" customHeight="1" x14ac:dyDescent="0.3">
      <c r="B264" s="388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74">
        <v>-16</v>
      </c>
      <c r="AC264" s="474">
        <v>-5</v>
      </c>
      <c r="AD264" s="474">
        <v>65</v>
      </c>
      <c r="AE264" s="474">
        <v>-23</v>
      </c>
      <c r="AF264" s="474">
        <v>-6</v>
      </c>
      <c r="AG264" s="475">
        <v>0</v>
      </c>
    </row>
    <row r="265" spans="2:33" ht="15" customHeight="1" x14ac:dyDescent="0.3">
      <c r="B265" s="388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74">
        <v>-18</v>
      </c>
      <c r="AC265" s="474">
        <v>-8</v>
      </c>
      <c r="AD265" s="474">
        <v>35</v>
      </c>
      <c r="AE265" s="474">
        <v>-27</v>
      </c>
      <c r="AF265" s="474">
        <v>1</v>
      </c>
      <c r="AG265" s="475">
        <v>-1</v>
      </c>
    </row>
    <row r="266" spans="2:33" ht="15" customHeight="1" x14ac:dyDescent="0.3">
      <c r="B266" s="388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74">
        <v>-10</v>
      </c>
      <c r="AC266" s="474">
        <v>1</v>
      </c>
      <c r="AD266" s="474">
        <v>45</v>
      </c>
      <c r="AE266" s="474">
        <v>-31</v>
      </c>
      <c r="AF266" s="474">
        <v>-27</v>
      </c>
      <c r="AG266" s="475">
        <v>8</v>
      </c>
    </row>
    <row r="267" spans="2:33" ht="15" customHeight="1" x14ac:dyDescent="0.3">
      <c r="B267" s="388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74">
        <v>-10</v>
      </c>
      <c r="AC267" s="474">
        <v>2</v>
      </c>
      <c r="AD267" s="474">
        <v>38</v>
      </c>
      <c r="AE267" s="474">
        <v>-30</v>
      </c>
      <c r="AF267" s="474">
        <v>-27</v>
      </c>
      <c r="AG267" s="475">
        <v>8</v>
      </c>
    </row>
    <row r="268" spans="2:33" ht="15" customHeight="1" x14ac:dyDescent="0.3">
      <c r="B268" s="388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74">
        <v>-7</v>
      </c>
      <c r="AC268" s="474">
        <v>5</v>
      </c>
      <c r="AD268" s="474">
        <v>44</v>
      </c>
      <c r="AE268" s="474">
        <v>-27</v>
      </c>
      <c r="AF268" s="474">
        <v>-27</v>
      </c>
      <c r="AG268" s="475">
        <v>7</v>
      </c>
    </row>
    <row r="269" spans="2:33" ht="15" customHeight="1" x14ac:dyDescent="0.3">
      <c r="B269" s="388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74">
        <v>-10</v>
      </c>
      <c r="AC269" s="474">
        <v>2</v>
      </c>
      <c r="AD269" s="474">
        <v>26</v>
      </c>
      <c r="AE269" s="474">
        <v>-30</v>
      </c>
      <c r="AF269" s="474">
        <v>-28</v>
      </c>
      <c r="AG269" s="475">
        <v>7</v>
      </c>
    </row>
    <row r="270" spans="2:33" ht="15" customHeight="1" x14ac:dyDescent="0.3">
      <c r="B270" s="388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74">
        <v>-20</v>
      </c>
      <c r="AC270" s="474">
        <v>-4</v>
      </c>
      <c r="AD270" s="474">
        <v>2</v>
      </c>
      <c r="AE270" s="474">
        <v>-32</v>
      </c>
      <c r="AF270" s="474">
        <v>-27</v>
      </c>
      <c r="AG270" s="475">
        <v>8</v>
      </c>
    </row>
    <row r="271" spans="2:33" ht="15" customHeight="1" x14ac:dyDescent="0.3">
      <c r="B271" s="388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74">
        <v>-21</v>
      </c>
      <c r="AC271" s="474">
        <v>-5</v>
      </c>
      <c r="AD271" s="474">
        <v>-4</v>
      </c>
      <c r="AE271" s="474">
        <v>-30</v>
      </c>
      <c r="AF271" s="474">
        <v>-7</v>
      </c>
      <c r="AG271" s="475">
        <v>6</v>
      </c>
    </row>
    <row r="272" spans="2:33" ht="15" customHeight="1" x14ac:dyDescent="0.3">
      <c r="B272" s="388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74">
        <v>-21</v>
      </c>
      <c r="AC272" s="474">
        <v>-7</v>
      </c>
      <c r="AD272" s="474">
        <v>0</v>
      </c>
      <c r="AE272" s="474">
        <v>-31</v>
      </c>
      <c r="AF272" s="474">
        <v>0</v>
      </c>
      <c r="AG272" s="475">
        <v>5</v>
      </c>
    </row>
    <row r="273" spans="2:33" ht="15" customHeight="1" x14ac:dyDescent="0.3">
      <c r="B273" s="388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74">
        <v>-12</v>
      </c>
      <c r="AC273" s="474">
        <v>0</v>
      </c>
      <c r="AD273" s="474">
        <v>29</v>
      </c>
      <c r="AE273" s="474">
        <v>-30</v>
      </c>
      <c r="AF273" s="474">
        <v>-27</v>
      </c>
      <c r="AG273" s="475">
        <v>7</v>
      </c>
    </row>
    <row r="274" spans="2:33" ht="15" customHeight="1" x14ac:dyDescent="0.3">
      <c r="B274" s="388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74">
        <v>-14</v>
      </c>
      <c r="AC274" s="474">
        <v>2</v>
      </c>
      <c r="AD274" s="474">
        <v>17</v>
      </c>
      <c r="AE274" s="474">
        <v>-29</v>
      </c>
      <c r="AF274" s="474">
        <v>-25</v>
      </c>
      <c r="AG274" s="475">
        <v>7</v>
      </c>
    </row>
    <row r="275" spans="2:33" ht="15" customHeight="1" x14ac:dyDescent="0.3">
      <c r="B275" s="388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74">
        <v>-15</v>
      </c>
      <c r="AC275" s="474">
        <v>2</v>
      </c>
      <c r="AD275" s="474">
        <v>17</v>
      </c>
      <c r="AE275" s="474">
        <v>-28</v>
      </c>
      <c r="AF275" s="474">
        <v>-23</v>
      </c>
      <c r="AG275" s="475">
        <v>7</v>
      </c>
    </row>
    <row r="276" spans="2:33" ht="15" customHeight="1" x14ac:dyDescent="0.3">
      <c r="B276" s="388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74">
        <v>-15</v>
      </c>
      <c r="AC276" s="474">
        <v>1</v>
      </c>
      <c r="AD276" s="474">
        <v>20</v>
      </c>
      <c r="AE276" s="474">
        <v>-29</v>
      </c>
      <c r="AF276" s="474">
        <v>-24</v>
      </c>
      <c r="AG276" s="475">
        <v>7</v>
      </c>
    </row>
    <row r="277" spans="2:33" ht="15" customHeight="1" x14ac:dyDescent="0.3">
      <c r="B277" s="388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74">
        <v>-19</v>
      </c>
      <c r="AC277" s="474">
        <v>0</v>
      </c>
      <c r="AD277" s="474">
        <v>12</v>
      </c>
      <c r="AE277" s="474">
        <v>-29</v>
      </c>
      <c r="AF277" s="474">
        <v>-23</v>
      </c>
      <c r="AG277" s="475">
        <v>7</v>
      </c>
    </row>
    <row r="278" spans="2:33" ht="15" customHeight="1" x14ac:dyDescent="0.3">
      <c r="B278" s="388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67">
        <f t="shared" si="176"/>
        <v>0</v>
      </c>
      <c r="Z278" s="125">
        <f t="shared" si="177"/>
        <v>0</v>
      </c>
      <c r="AA278" s="31"/>
      <c r="AB278" s="474">
        <v>-22</v>
      </c>
      <c r="AC278" s="474">
        <v>-4</v>
      </c>
      <c r="AD278" s="474">
        <v>5</v>
      </c>
      <c r="AE278" s="474">
        <v>-27</v>
      </c>
      <c r="AF278" s="474">
        <v>-4</v>
      </c>
      <c r="AG278" s="475">
        <v>5</v>
      </c>
    </row>
    <row r="279" spans="2:33" ht="15" customHeight="1" x14ac:dyDescent="0.3">
      <c r="B279" s="388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67">
        <f t="shared" si="176"/>
        <v>0</v>
      </c>
      <c r="Z279" s="125">
        <f t="shared" si="177"/>
        <v>0</v>
      </c>
      <c r="AA279" s="31"/>
      <c r="AB279" s="474">
        <v>-23</v>
      </c>
      <c r="AC279" s="474">
        <v>-9</v>
      </c>
      <c r="AD279" s="474">
        <v>1</v>
      </c>
      <c r="AE279" s="474">
        <v>-30</v>
      </c>
      <c r="AF279" s="474">
        <v>-1</v>
      </c>
      <c r="AG279" s="475">
        <v>5</v>
      </c>
    </row>
    <row r="280" spans="2:33" ht="15" customHeight="1" x14ac:dyDescent="0.3">
      <c r="B280" s="388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74">
        <v>-16</v>
      </c>
      <c r="AC280" s="474">
        <v>3</v>
      </c>
      <c r="AD280" s="474">
        <v>11</v>
      </c>
      <c r="AE280" s="474">
        <v>-31</v>
      </c>
      <c r="AF280" s="474">
        <v>-21</v>
      </c>
      <c r="AG280" s="475">
        <v>8</v>
      </c>
    </row>
    <row r="281" spans="2:33" ht="15" customHeight="1" x14ac:dyDescent="0.3">
      <c r="B281" s="388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74">
        <v>-14</v>
      </c>
      <c r="AC281" s="474">
        <v>4</v>
      </c>
      <c r="AD281" s="474">
        <v>14</v>
      </c>
      <c r="AE281" s="474">
        <v>-27</v>
      </c>
      <c r="AF281" s="474">
        <v>-21</v>
      </c>
      <c r="AG281" s="475">
        <v>7</v>
      </c>
    </row>
    <row r="282" spans="2:33" ht="15" customHeight="1" x14ac:dyDescent="0.3">
      <c r="B282" s="388">
        <v>44104</v>
      </c>
      <c r="C282" s="395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74">
        <v>-12</v>
      </c>
      <c r="AC282" s="474">
        <v>7</v>
      </c>
      <c r="AD282" s="474">
        <v>17</v>
      </c>
      <c r="AE282" s="474">
        <v>-23</v>
      </c>
      <c r="AF282" s="474">
        <v>-21</v>
      </c>
      <c r="AG282" s="475">
        <v>5</v>
      </c>
    </row>
    <row r="283" spans="2:33" ht="15" customHeight="1" x14ac:dyDescent="0.3">
      <c r="B283" s="388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74">
        <v>-12</v>
      </c>
      <c r="AC283" s="474">
        <v>7</v>
      </c>
      <c r="AD283" s="474">
        <v>13</v>
      </c>
      <c r="AE283" s="474">
        <v>-25</v>
      </c>
      <c r="AF283" s="474">
        <v>-19</v>
      </c>
      <c r="AG283" s="475">
        <v>6</v>
      </c>
    </row>
    <row r="284" spans="2:33" ht="15" customHeight="1" x14ac:dyDescent="0.3">
      <c r="B284" s="388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74">
        <v>-19</v>
      </c>
      <c r="AC284" s="474">
        <v>3</v>
      </c>
      <c r="AD284" s="474">
        <v>-9</v>
      </c>
      <c r="AE284" s="474">
        <v>-26</v>
      </c>
      <c r="AF284" s="474">
        <v>-20</v>
      </c>
      <c r="AG284" s="475">
        <v>7</v>
      </c>
    </row>
    <row r="285" spans="2:33" ht="15" customHeight="1" x14ac:dyDescent="0.3">
      <c r="B285" s="388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67">
        <f t="shared" ref="Y285:Y294" si="186">X285/$X$68</f>
        <v>0</v>
      </c>
      <c r="Z285" s="144">
        <f t="shared" ref="Z285:Z294" si="187">V285+X285</f>
        <v>0</v>
      </c>
      <c r="AA285" s="31"/>
      <c r="AB285" s="474">
        <v>-17</v>
      </c>
      <c r="AC285" s="474">
        <v>1</v>
      </c>
      <c r="AD285" s="474">
        <v>8</v>
      </c>
      <c r="AE285" s="474">
        <v>-23</v>
      </c>
      <c r="AF285" s="474">
        <v>-7</v>
      </c>
      <c r="AG285" s="475">
        <v>3</v>
      </c>
    </row>
    <row r="286" spans="2:33" ht="15" customHeight="1" x14ac:dyDescent="0.3">
      <c r="B286" s="388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67">
        <f t="shared" si="186"/>
        <v>0</v>
      </c>
      <c r="Z286" s="144">
        <f t="shared" si="187"/>
        <v>0</v>
      </c>
      <c r="AA286" s="31"/>
      <c r="AB286" s="474">
        <v>-17</v>
      </c>
      <c r="AC286" s="474">
        <v>-6</v>
      </c>
      <c r="AD286" s="474">
        <v>3</v>
      </c>
      <c r="AE286" s="474">
        <v>-30</v>
      </c>
      <c r="AF286" s="474">
        <v>-6</v>
      </c>
      <c r="AG286" s="475">
        <v>4</v>
      </c>
    </row>
    <row r="287" spans="2:33" ht="15" customHeight="1" x14ac:dyDescent="0.3">
      <c r="B287" s="388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74">
        <v>-21</v>
      </c>
      <c r="AC287" s="474">
        <v>-5</v>
      </c>
      <c r="AD287" s="474">
        <v>32</v>
      </c>
      <c r="AE287" s="474">
        <v>-50</v>
      </c>
      <c r="AF287" s="474">
        <v>-73</v>
      </c>
      <c r="AG287" s="475">
        <v>20</v>
      </c>
    </row>
    <row r="288" spans="2:33" ht="15" customHeight="1" x14ac:dyDescent="0.3">
      <c r="B288" s="388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74">
        <v>-15</v>
      </c>
      <c r="AC288" s="474">
        <v>4</v>
      </c>
      <c r="AD288" s="474">
        <v>7</v>
      </c>
      <c r="AE288" s="474">
        <v>-24</v>
      </c>
      <c r="AF288" s="474">
        <v>-21</v>
      </c>
      <c r="AG288" s="475">
        <v>6</v>
      </c>
    </row>
    <row r="289" spans="2:33" ht="15" customHeight="1" x14ac:dyDescent="0.3">
      <c r="B289" s="388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74">
        <v>-14</v>
      </c>
      <c r="AC289" s="474">
        <v>2</v>
      </c>
      <c r="AD289" s="474">
        <v>23</v>
      </c>
      <c r="AE289" s="474">
        <v>-23</v>
      </c>
      <c r="AF289" s="474">
        <v>-18</v>
      </c>
      <c r="AG289" s="475">
        <v>6</v>
      </c>
    </row>
    <row r="290" spans="2:33" ht="15" customHeight="1" x14ac:dyDescent="0.3">
      <c r="B290" s="388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74">
        <v>-12</v>
      </c>
      <c r="AC290" s="474">
        <v>5</v>
      </c>
      <c r="AD290" s="474">
        <v>23</v>
      </c>
      <c r="AE290" s="474">
        <v>-25</v>
      </c>
      <c r="AF290" s="474">
        <v>-19</v>
      </c>
      <c r="AG290" s="475">
        <v>6</v>
      </c>
    </row>
    <row r="291" spans="2:33" ht="15" customHeight="1" x14ac:dyDescent="0.3">
      <c r="B291" s="388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74">
        <v>-18</v>
      </c>
      <c r="AC291" s="474">
        <v>1</v>
      </c>
      <c r="AD291" s="474">
        <v>15</v>
      </c>
      <c r="AE291" s="474">
        <v>-25</v>
      </c>
      <c r="AF291" s="474">
        <v>-18</v>
      </c>
      <c r="AG291" s="475">
        <v>6</v>
      </c>
    </row>
    <row r="292" spans="2:33" ht="15" customHeight="1" x14ac:dyDescent="0.3">
      <c r="B292" s="388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67">
        <f t="shared" si="186"/>
        <v>0</v>
      </c>
      <c r="Z292" s="144">
        <f t="shared" si="187"/>
        <v>0</v>
      </c>
      <c r="AA292" s="31"/>
      <c r="AB292" s="474">
        <v>-19</v>
      </c>
      <c r="AC292" s="474">
        <v>-4</v>
      </c>
      <c r="AD292" s="474">
        <v>23</v>
      </c>
      <c r="AE292" s="474">
        <v>-24</v>
      </c>
      <c r="AF292" s="474">
        <v>-4</v>
      </c>
      <c r="AG292" s="475">
        <v>5</v>
      </c>
    </row>
    <row r="293" spans="2:33" ht="15" customHeight="1" x14ac:dyDescent="0.3">
      <c r="B293" s="388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67">
        <f t="shared" si="186"/>
        <v>0</v>
      </c>
      <c r="Z293" s="144">
        <f t="shared" si="187"/>
        <v>0</v>
      </c>
      <c r="AA293" s="31"/>
      <c r="AB293" s="474">
        <v>-21</v>
      </c>
      <c r="AC293" s="474">
        <v>-7</v>
      </c>
      <c r="AD293" s="474">
        <v>15</v>
      </c>
      <c r="AE293" s="474">
        <v>-28</v>
      </c>
      <c r="AF293" s="474">
        <v>-2</v>
      </c>
      <c r="AG293" s="475">
        <v>5</v>
      </c>
    </row>
    <row r="294" spans="2:33" ht="15" customHeight="1" x14ac:dyDescent="0.3">
      <c r="B294" s="388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74">
        <v>-15</v>
      </c>
      <c r="AC294" s="474">
        <v>2</v>
      </c>
      <c r="AD294" s="474">
        <v>19</v>
      </c>
      <c r="AE294" s="474">
        <v>-28</v>
      </c>
      <c r="AF294" s="474">
        <v>-18</v>
      </c>
      <c r="AG294" s="475">
        <v>7</v>
      </c>
    </row>
    <row r="295" spans="2:33" ht="15" customHeight="1" x14ac:dyDescent="0.3">
      <c r="B295" s="388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74">
        <v>-17</v>
      </c>
      <c r="AC295" s="474">
        <v>1</v>
      </c>
      <c r="AD295" s="474">
        <v>4</v>
      </c>
      <c r="AE295" s="474">
        <v>-27</v>
      </c>
      <c r="AF295" s="474">
        <v>-17</v>
      </c>
      <c r="AG295" s="475">
        <v>7</v>
      </c>
    </row>
    <row r="296" spans="2:33" ht="15" customHeight="1" x14ac:dyDescent="0.3">
      <c r="B296" s="388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74">
        <v>-17</v>
      </c>
      <c r="AC296" s="474">
        <v>1</v>
      </c>
      <c r="AD296" s="474">
        <v>7</v>
      </c>
      <c r="AE296" s="474">
        <v>-25</v>
      </c>
      <c r="AF296" s="474">
        <v>-16</v>
      </c>
      <c r="AG296" s="475">
        <v>7</v>
      </c>
    </row>
    <row r="297" spans="2:33" ht="15" customHeight="1" x14ac:dyDescent="0.3">
      <c r="B297" s="388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74">
        <v>-16</v>
      </c>
      <c r="AC297" s="474">
        <v>3</v>
      </c>
      <c r="AD297" s="474">
        <v>9</v>
      </c>
      <c r="AE297" s="474">
        <v>-26</v>
      </c>
      <c r="AF297" s="474">
        <v>-16</v>
      </c>
      <c r="AG297" s="475">
        <v>7</v>
      </c>
    </row>
    <row r="298" spans="2:33" ht="15" customHeight="1" x14ac:dyDescent="0.3">
      <c r="B298" s="388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74">
        <v>-20</v>
      </c>
      <c r="AC298" s="474">
        <v>4</v>
      </c>
      <c r="AD298" s="474">
        <v>4</v>
      </c>
      <c r="AE298" s="474">
        <v>-26</v>
      </c>
      <c r="AF298" s="474">
        <v>-15</v>
      </c>
      <c r="AG298" s="475">
        <v>7</v>
      </c>
    </row>
    <row r="299" spans="2:33" ht="15" customHeight="1" x14ac:dyDescent="0.3">
      <c r="B299" s="388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67">
        <f t="shared" si="192"/>
        <v>0</v>
      </c>
      <c r="Z299" s="144">
        <f t="shared" si="193"/>
        <v>0</v>
      </c>
      <c r="AA299" s="31"/>
      <c r="AB299" s="474">
        <v>-24</v>
      </c>
      <c r="AC299" s="474">
        <v>-3</v>
      </c>
      <c r="AD299" s="474">
        <v>-3</v>
      </c>
      <c r="AE299" s="474">
        <v>-28</v>
      </c>
      <c r="AF299" s="474">
        <v>-5</v>
      </c>
      <c r="AG299" s="475">
        <v>7</v>
      </c>
    </row>
    <row r="300" spans="2:33" ht="15" customHeight="1" x14ac:dyDescent="0.3">
      <c r="B300" s="388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67">
        <f t="shared" si="192"/>
        <v>0</v>
      </c>
      <c r="Z300" s="144">
        <f t="shared" si="193"/>
        <v>0</v>
      </c>
      <c r="AA300" s="31"/>
      <c r="AB300" s="474">
        <v>-27</v>
      </c>
      <c r="AC300" s="474">
        <v>-10</v>
      </c>
      <c r="AD300" s="474">
        <v>-5</v>
      </c>
      <c r="AE300" s="474">
        <v>-33</v>
      </c>
      <c r="AF300" s="474">
        <v>-4</v>
      </c>
      <c r="AG300" s="475">
        <v>6</v>
      </c>
    </row>
    <row r="301" spans="2:33" ht="15" customHeight="1" x14ac:dyDescent="0.3">
      <c r="B301" s="388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74">
        <v>-28</v>
      </c>
      <c r="AC301" s="474">
        <v>-5</v>
      </c>
      <c r="AD301" s="474">
        <v>-26</v>
      </c>
      <c r="AE301" s="474">
        <v>-35</v>
      </c>
      <c r="AF301" s="474">
        <v>-17</v>
      </c>
      <c r="AG301" s="475">
        <v>10</v>
      </c>
    </row>
    <row r="302" spans="2:33" ht="15" customHeight="1" x14ac:dyDescent="0.3">
      <c r="B302" s="388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74">
        <v>-28</v>
      </c>
      <c r="AC302" s="474">
        <v>-6</v>
      </c>
      <c r="AD302" s="474">
        <v>-37</v>
      </c>
      <c r="AE302" s="474">
        <v>-36</v>
      </c>
      <c r="AF302" s="474">
        <v>-18</v>
      </c>
      <c r="AG302" s="475">
        <v>11</v>
      </c>
    </row>
    <row r="303" spans="2:33" ht="15" customHeight="1" x14ac:dyDescent="0.3">
      <c r="B303" s="388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74">
        <v>-19</v>
      </c>
      <c r="AC303" s="474">
        <v>3</v>
      </c>
      <c r="AD303" s="474">
        <v>-10</v>
      </c>
      <c r="AE303" s="474">
        <v>-29</v>
      </c>
      <c r="AF303" s="474">
        <v>-15</v>
      </c>
      <c r="AG303" s="475">
        <v>9</v>
      </c>
    </row>
    <row r="304" spans="2:33" ht="15" customHeight="1" x14ac:dyDescent="0.3">
      <c r="B304" s="388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74">
        <v>-17</v>
      </c>
      <c r="AC304" s="474">
        <v>2</v>
      </c>
      <c r="AD304" s="474">
        <v>0</v>
      </c>
      <c r="AE304" s="474">
        <v>-29</v>
      </c>
      <c r="AF304" s="474">
        <v>-15</v>
      </c>
      <c r="AG304" s="475">
        <v>8</v>
      </c>
    </row>
    <row r="305" spans="2:33" ht="15" customHeight="1" x14ac:dyDescent="0.3">
      <c r="B305" s="388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74">
        <v>-21</v>
      </c>
      <c r="AC305" s="474">
        <v>5</v>
      </c>
      <c r="AD305" s="474">
        <v>-2</v>
      </c>
      <c r="AE305" s="474">
        <v>-27</v>
      </c>
      <c r="AF305" s="474">
        <v>-15</v>
      </c>
      <c r="AG305" s="475">
        <v>8</v>
      </c>
    </row>
    <row r="306" spans="2:33" ht="15" customHeight="1" x14ac:dyDescent="0.3">
      <c r="B306" s="388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67">
        <f t="shared" si="197"/>
        <v>0</v>
      </c>
      <c r="Z306" s="144">
        <f t="shared" si="198"/>
        <v>0</v>
      </c>
      <c r="AA306" s="31"/>
      <c r="AB306" s="474">
        <v>-26</v>
      </c>
      <c r="AC306" s="474">
        <v>-3</v>
      </c>
      <c r="AD306" s="474">
        <v>-19</v>
      </c>
      <c r="AE306" s="474">
        <v>-32</v>
      </c>
      <c r="AF306" s="474">
        <v>-6</v>
      </c>
      <c r="AG306" s="475">
        <v>8</v>
      </c>
    </row>
    <row r="307" spans="2:33" ht="15" customHeight="1" x14ac:dyDescent="0.3">
      <c r="B307" s="388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67">
        <f t="shared" si="197"/>
        <v>0</v>
      </c>
      <c r="Z307" s="144">
        <f t="shared" si="198"/>
        <v>0</v>
      </c>
      <c r="AA307" s="31"/>
      <c r="AB307" s="474">
        <v>-35</v>
      </c>
      <c r="AC307" s="474">
        <v>-14</v>
      </c>
      <c r="AD307" s="474">
        <v>-47</v>
      </c>
      <c r="AE307" s="474">
        <v>-41</v>
      </c>
      <c r="AF307" s="474">
        <v>-8</v>
      </c>
      <c r="AG307" s="475">
        <v>9</v>
      </c>
    </row>
    <row r="308" spans="2:33" ht="15" customHeight="1" x14ac:dyDescent="0.3">
      <c r="B308" s="388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74">
        <v>-20</v>
      </c>
      <c r="AC308" s="474">
        <v>0</v>
      </c>
      <c r="AD308" s="474">
        <v>-7</v>
      </c>
      <c r="AE308" s="474">
        <v>-32</v>
      </c>
      <c r="AF308" s="474">
        <v>-16</v>
      </c>
      <c r="AG308" s="475">
        <v>9</v>
      </c>
    </row>
    <row r="309" spans="2:33" ht="15" customHeight="1" x14ac:dyDescent="0.3">
      <c r="B309" s="388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74">
        <v>-21</v>
      </c>
      <c r="AC309" s="474">
        <v>0</v>
      </c>
      <c r="AD309" s="474">
        <v>-18</v>
      </c>
      <c r="AE309" s="474">
        <v>-31</v>
      </c>
      <c r="AF309" s="474">
        <v>-16</v>
      </c>
      <c r="AG309" s="475">
        <v>9</v>
      </c>
    </row>
    <row r="310" spans="2:33" ht="15" customHeight="1" x14ac:dyDescent="0.3">
      <c r="B310" s="388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74">
        <v>-17</v>
      </c>
      <c r="AC310" s="474">
        <v>3</v>
      </c>
      <c r="AD310" s="474">
        <v>-4</v>
      </c>
      <c r="AE310" s="474">
        <v>-29</v>
      </c>
      <c r="AF310" s="474">
        <v>-15</v>
      </c>
      <c r="AG310" s="475">
        <v>8</v>
      </c>
    </row>
    <row r="311" spans="2:33" ht="15" customHeight="1" x14ac:dyDescent="0.3">
      <c r="B311" s="388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74">
        <v>-15</v>
      </c>
      <c r="AC311" s="474">
        <v>6</v>
      </c>
      <c r="AD311" s="474">
        <v>6</v>
      </c>
      <c r="AE311" s="474">
        <v>-27</v>
      </c>
      <c r="AF311" s="474">
        <v>-15</v>
      </c>
      <c r="AG311" s="475">
        <v>7</v>
      </c>
    </row>
    <row r="312" spans="2:33" ht="15" customHeight="1" x14ac:dyDescent="0.3">
      <c r="B312" s="388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74">
        <v>-26</v>
      </c>
      <c r="AC312" s="474">
        <v>2</v>
      </c>
      <c r="AD312" s="474">
        <v>-10</v>
      </c>
      <c r="AE312" s="474">
        <v>-36</v>
      </c>
      <c r="AF312" s="474">
        <v>-17</v>
      </c>
      <c r="AG312" s="475">
        <v>11</v>
      </c>
    </row>
    <row r="313" spans="2:33" ht="15" customHeight="1" x14ac:dyDescent="0.3">
      <c r="B313" s="388">
        <v>44135</v>
      </c>
      <c r="C313" s="394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74">
        <v>-35</v>
      </c>
      <c r="AC313" s="474">
        <v>-6</v>
      </c>
      <c r="AD313" s="474">
        <v>-27</v>
      </c>
      <c r="AE313" s="474">
        <v>-43</v>
      </c>
      <c r="AF313" s="474">
        <v>-8</v>
      </c>
      <c r="AG313" s="475">
        <v>12</v>
      </c>
    </row>
    <row r="314" spans="2:33" ht="15" customHeight="1" x14ac:dyDescent="0.3">
      <c r="B314" s="388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74">
        <v>-44</v>
      </c>
      <c r="AC314" s="474">
        <v>-20</v>
      </c>
      <c r="AD314" s="474">
        <v>-47</v>
      </c>
      <c r="AE314" s="474">
        <v>-51</v>
      </c>
      <c r="AF314" s="474">
        <v>-13</v>
      </c>
      <c r="AG314" s="475">
        <v>13</v>
      </c>
    </row>
    <row r="315" spans="2:33" ht="15" customHeight="1" x14ac:dyDescent="0.3">
      <c r="B315" s="388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74">
        <v>-27</v>
      </c>
      <c r="AC315" s="474">
        <v>-3</v>
      </c>
      <c r="AD315" s="474">
        <v>-23</v>
      </c>
      <c r="AE315" s="474">
        <v>-40</v>
      </c>
      <c r="AF315" s="474">
        <v>-18</v>
      </c>
      <c r="AG315" s="475">
        <v>12</v>
      </c>
    </row>
    <row r="316" spans="2:33" ht="15" customHeight="1" x14ac:dyDescent="0.3">
      <c r="B316" s="388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74">
        <v>-20</v>
      </c>
      <c r="AC316" s="474">
        <v>1</v>
      </c>
      <c r="AD316" s="474">
        <v>-18</v>
      </c>
      <c r="AE316" s="474">
        <v>-34</v>
      </c>
      <c r="AF316" s="474">
        <v>-17</v>
      </c>
      <c r="AG316" s="475">
        <v>10</v>
      </c>
    </row>
    <row r="317" spans="2:33" ht="15" customHeight="1" x14ac:dyDescent="0.3">
      <c r="B317" s="388">
        <v>44139</v>
      </c>
      <c r="C317" s="353"/>
      <c r="D317" s="353"/>
      <c r="E317" s="46"/>
      <c r="F317" s="46"/>
      <c r="G317" s="353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74">
        <v>-21</v>
      </c>
      <c r="AC317" s="474">
        <v>0</v>
      </c>
      <c r="AD317" s="474">
        <v>-17</v>
      </c>
      <c r="AE317" s="474">
        <v>-33</v>
      </c>
      <c r="AF317" s="474">
        <v>-17</v>
      </c>
      <c r="AG317" s="475">
        <v>10</v>
      </c>
    </row>
    <row r="318" spans="2:33" ht="15" customHeight="1" x14ac:dyDescent="0.3">
      <c r="B318" s="388">
        <v>44140</v>
      </c>
      <c r="C318" s="353"/>
      <c r="D318" s="353"/>
      <c r="E318" s="46"/>
      <c r="F318" s="46"/>
      <c r="G318" s="353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74">
        <v>-22</v>
      </c>
      <c r="AC318" s="474">
        <v>-1</v>
      </c>
      <c r="AD318" s="474">
        <v>-23</v>
      </c>
      <c r="AE318" s="474">
        <v>-36</v>
      </c>
      <c r="AF318" s="474">
        <v>-18</v>
      </c>
      <c r="AG318" s="475">
        <v>11</v>
      </c>
    </row>
    <row r="319" spans="2:33" ht="15" customHeight="1" x14ac:dyDescent="0.3">
      <c r="B319" s="388">
        <v>44141</v>
      </c>
      <c r="C319" s="353"/>
      <c r="D319" s="353"/>
      <c r="E319" s="46"/>
      <c r="F319" s="46"/>
      <c r="G319" s="353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74">
        <v>-30</v>
      </c>
      <c r="AC319" s="474">
        <v>-3</v>
      </c>
      <c r="AD319" s="474">
        <v>-36</v>
      </c>
      <c r="AE319" s="474">
        <v>-39</v>
      </c>
      <c r="AF319" s="474">
        <v>-19</v>
      </c>
      <c r="AG319" s="475">
        <v>13</v>
      </c>
    </row>
    <row r="320" spans="2:33" ht="15" customHeight="1" x14ac:dyDescent="0.3">
      <c r="B320" s="388">
        <v>44142</v>
      </c>
      <c r="C320" s="353"/>
      <c r="D320" s="353"/>
      <c r="E320" s="46"/>
      <c r="F320" s="46"/>
      <c r="G320" s="353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67">
        <f t="shared" si="207"/>
        <v>0</v>
      </c>
      <c r="Z320" s="144">
        <f t="shared" si="208"/>
        <v>0</v>
      </c>
      <c r="AA320" s="31"/>
      <c r="AB320" s="474">
        <v>-30</v>
      </c>
      <c r="AC320" s="474">
        <v>-5</v>
      </c>
      <c r="AD320" s="474">
        <v>-37</v>
      </c>
      <c r="AE320" s="474">
        <v>-39</v>
      </c>
      <c r="AF320" s="474">
        <v>-10</v>
      </c>
      <c r="AG320" s="475">
        <v>10</v>
      </c>
    </row>
    <row r="321" spans="2:33" ht="15" customHeight="1" x14ac:dyDescent="0.3">
      <c r="B321" s="388">
        <v>44143</v>
      </c>
      <c r="C321" s="353"/>
      <c r="D321" s="353"/>
      <c r="E321" s="46"/>
      <c r="F321" s="46"/>
      <c r="G321" s="353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67">
        <f t="shared" si="207"/>
        <v>0</v>
      </c>
      <c r="Z321" s="144">
        <f t="shared" si="208"/>
        <v>0</v>
      </c>
      <c r="AA321" s="31"/>
      <c r="AB321" s="474">
        <v>-37</v>
      </c>
      <c r="AC321" s="474">
        <v>-16</v>
      </c>
      <c r="AD321" s="474">
        <v>-48</v>
      </c>
      <c r="AE321" s="474">
        <v>-46</v>
      </c>
      <c r="AF321" s="474">
        <v>-12</v>
      </c>
      <c r="AG321" s="475">
        <v>10</v>
      </c>
    </row>
    <row r="322" spans="2:33" ht="15" customHeight="1" x14ac:dyDescent="0.3">
      <c r="B322" s="388">
        <v>44144</v>
      </c>
      <c r="C322" s="353"/>
      <c r="D322" s="353"/>
      <c r="E322" s="46"/>
      <c r="F322" s="46"/>
      <c r="G322" s="353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74">
        <v>-24</v>
      </c>
      <c r="AC322" s="474">
        <v>-1</v>
      </c>
      <c r="AD322" s="474">
        <v>-19</v>
      </c>
      <c r="AE322" s="474">
        <v>-38</v>
      </c>
      <c r="AF322" s="474">
        <v>-19</v>
      </c>
      <c r="AG322" s="475">
        <v>12</v>
      </c>
    </row>
    <row r="323" spans="2:33" ht="15" customHeight="1" x14ac:dyDescent="0.3">
      <c r="B323" s="388">
        <v>44145</v>
      </c>
      <c r="C323" s="358"/>
      <c r="D323" s="358"/>
      <c r="E323" s="46"/>
      <c r="F323" s="46"/>
      <c r="G323" s="358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74">
        <v>-22</v>
      </c>
      <c r="AC323" s="474">
        <v>0</v>
      </c>
      <c r="AD323" s="474">
        <v>-15</v>
      </c>
      <c r="AE323" s="474">
        <v>-35</v>
      </c>
      <c r="AF323" s="474">
        <v>-18</v>
      </c>
      <c r="AG323" s="475">
        <v>11</v>
      </c>
    </row>
    <row r="324" spans="2:33" ht="15" customHeight="1" x14ac:dyDescent="0.3">
      <c r="B324" s="388">
        <v>44146</v>
      </c>
      <c r="C324" s="358"/>
      <c r="D324" s="358"/>
      <c r="E324" s="46"/>
      <c r="F324" s="46"/>
      <c r="G324" s="358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74">
        <v>-22</v>
      </c>
      <c r="AC324" s="474">
        <v>1</v>
      </c>
      <c r="AD324" s="474">
        <v>-12</v>
      </c>
      <c r="AE324" s="474">
        <v>-34</v>
      </c>
      <c r="AF324" s="474">
        <v>-19</v>
      </c>
      <c r="AG324" s="475">
        <v>11</v>
      </c>
    </row>
    <row r="325" spans="2:33" ht="15" customHeight="1" x14ac:dyDescent="0.3">
      <c r="B325" s="388">
        <v>44147</v>
      </c>
      <c r="C325" s="358"/>
      <c r="D325" s="358"/>
      <c r="E325" s="46"/>
      <c r="F325" s="46"/>
      <c r="G325" s="358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74">
        <v>-20</v>
      </c>
      <c r="AC325" s="474">
        <v>1</v>
      </c>
      <c r="AD325" s="474">
        <v>-8</v>
      </c>
      <c r="AE325" s="474">
        <v>-36</v>
      </c>
      <c r="AF325" s="474">
        <v>-19</v>
      </c>
      <c r="AG325" s="475">
        <v>11</v>
      </c>
    </row>
    <row r="326" spans="2:33" ht="15" customHeight="1" x14ac:dyDescent="0.3">
      <c r="B326" s="388">
        <v>44148</v>
      </c>
      <c r="C326" s="358"/>
      <c r="D326" s="358"/>
      <c r="E326" s="46"/>
      <c r="F326" s="46"/>
      <c r="G326" s="358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74">
        <v>-24</v>
      </c>
      <c r="AC326" s="474">
        <v>11</v>
      </c>
      <c r="AD326" s="474">
        <v>-18</v>
      </c>
      <c r="AE326" s="474">
        <v>-35</v>
      </c>
      <c r="AF326" s="474">
        <v>-19</v>
      </c>
      <c r="AG326" s="475">
        <v>11</v>
      </c>
    </row>
    <row r="327" spans="2:33" ht="15" customHeight="1" x14ac:dyDescent="0.3">
      <c r="B327" s="388">
        <v>44149</v>
      </c>
      <c r="C327" s="358"/>
      <c r="D327" s="358"/>
      <c r="E327" s="46"/>
      <c r="F327" s="46"/>
      <c r="G327" s="358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67">
        <f t="shared" si="212"/>
        <v>0</v>
      </c>
      <c r="Z327" s="144">
        <f t="shared" si="213"/>
        <v>0</v>
      </c>
      <c r="AA327" s="31"/>
      <c r="AB327" s="474">
        <v>-56</v>
      </c>
      <c r="AC327" s="474">
        <v>-33</v>
      </c>
      <c r="AD327" s="474">
        <v>-55</v>
      </c>
      <c r="AE327" s="474">
        <v>-60</v>
      </c>
      <c r="AF327" s="474">
        <v>-23</v>
      </c>
      <c r="AG327" s="475">
        <v>18</v>
      </c>
    </row>
    <row r="328" spans="2:33" ht="15" customHeight="1" x14ac:dyDescent="0.3">
      <c r="B328" s="388">
        <v>44150</v>
      </c>
      <c r="C328" s="353"/>
      <c r="D328" s="353"/>
      <c r="E328" s="46"/>
      <c r="F328" s="46"/>
      <c r="G328" s="353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67">
        <f t="shared" si="212"/>
        <v>0</v>
      </c>
      <c r="Z328" s="144">
        <f t="shared" si="213"/>
        <v>0</v>
      </c>
      <c r="AA328" s="31"/>
      <c r="AB328" s="474">
        <v>-57</v>
      </c>
      <c r="AC328" s="474">
        <v>-40</v>
      </c>
      <c r="AD328" s="474">
        <v>-56</v>
      </c>
      <c r="AE328" s="474">
        <v>-62</v>
      </c>
      <c r="AF328" s="474">
        <v>-26</v>
      </c>
      <c r="AG328" s="475">
        <v>16</v>
      </c>
    </row>
    <row r="329" spans="2:33" ht="15" customHeight="1" x14ac:dyDescent="0.3">
      <c r="B329" s="388">
        <v>44151</v>
      </c>
      <c r="C329" s="358"/>
      <c r="D329" s="358"/>
      <c r="E329" s="46"/>
      <c r="F329" s="46"/>
      <c r="G329" s="358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74">
        <v>-23</v>
      </c>
      <c r="AC329" s="474">
        <v>1</v>
      </c>
      <c r="AD329" s="474">
        <v>-14</v>
      </c>
      <c r="AE329" s="474">
        <v>-37</v>
      </c>
      <c r="AF329" s="474">
        <v>-18</v>
      </c>
      <c r="AG329" s="475">
        <v>11</v>
      </c>
    </row>
    <row r="330" spans="2:33" ht="15" customHeight="1" x14ac:dyDescent="0.3">
      <c r="B330" s="388">
        <v>44152</v>
      </c>
      <c r="C330" s="353"/>
      <c r="D330" s="353"/>
      <c r="E330" s="46"/>
      <c r="F330" s="46"/>
      <c r="G330" s="353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74">
        <v>-22</v>
      </c>
      <c r="AC330" s="474">
        <v>-1</v>
      </c>
      <c r="AD330" s="474">
        <v>-16</v>
      </c>
      <c r="AE330" s="474">
        <v>-36</v>
      </c>
      <c r="AF330" s="474">
        <v>-18</v>
      </c>
      <c r="AG330" s="475">
        <v>11</v>
      </c>
    </row>
    <row r="331" spans="2:33" ht="15" customHeight="1" x14ac:dyDescent="0.3">
      <c r="B331" s="388">
        <v>44153</v>
      </c>
      <c r="C331" s="359"/>
      <c r="D331" s="359"/>
      <c r="E331" s="46"/>
      <c r="F331" s="46"/>
      <c r="G331" s="359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74">
        <v>-22</v>
      </c>
      <c r="AC331" s="474">
        <v>-3</v>
      </c>
      <c r="AD331" s="474">
        <v>-13</v>
      </c>
      <c r="AE331" s="474">
        <v>-35</v>
      </c>
      <c r="AF331" s="474">
        <v>-18</v>
      </c>
      <c r="AG331" s="475">
        <v>11</v>
      </c>
    </row>
    <row r="332" spans="2:33" ht="15" customHeight="1" x14ac:dyDescent="0.3">
      <c r="B332" s="388">
        <v>44154</v>
      </c>
      <c r="C332" s="359"/>
      <c r="D332" s="359"/>
      <c r="E332" s="46"/>
      <c r="F332" s="46"/>
      <c r="G332" s="359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74">
        <v>-19</v>
      </c>
      <c r="AC332" s="474">
        <v>1</v>
      </c>
      <c r="AD332" s="474">
        <v>-9</v>
      </c>
      <c r="AE332" s="474">
        <v>-36</v>
      </c>
      <c r="AF332" s="474">
        <v>-19</v>
      </c>
      <c r="AG332" s="475">
        <v>11</v>
      </c>
    </row>
    <row r="333" spans="2:33" ht="15" customHeight="1" x14ac:dyDescent="0.3">
      <c r="B333" s="388">
        <v>44155</v>
      </c>
      <c r="C333" s="359"/>
      <c r="D333" s="359"/>
      <c r="E333" s="46"/>
      <c r="F333" s="46"/>
      <c r="G333" s="359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74">
        <v>-22</v>
      </c>
      <c r="AC333" s="474">
        <v>9</v>
      </c>
      <c r="AD333" s="474">
        <v>-16</v>
      </c>
      <c r="AE333" s="474">
        <v>-35</v>
      </c>
      <c r="AF333" s="474">
        <v>-18</v>
      </c>
      <c r="AG333" s="475">
        <v>11</v>
      </c>
    </row>
    <row r="334" spans="2:33" ht="15" customHeight="1" x14ac:dyDescent="0.3">
      <c r="B334" s="388">
        <v>44156</v>
      </c>
      <c r="C334" s="359"/>
      <c r="D334" s="359"/>
      <c r="E334" s="46"/>
      <c r="F334" s="46"/>
      <c r="G334" s="359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67">
        <f t="shared" si="217"/>
        <v>0</v>
      </c>
      <c r="Z334" s="144">
        <f t="shared" si="218"/>
        <v>0</v>
      </c>
      <c r="AA334" s="31"/>
      <c r="AB334" s="474">
        <v>-53</v>
      </c>
      <c r="AC334" s="474">
        <v>-31</v>
      </c>
      <c r="AD334" s="474">
        <v>-43</v>
      </c>
      <c r="AE334" s="474">
        <v>-56</v>
      </c>
      <c r="AF334" s="474">
        <v>-23</v>
      </c>
      <c r="AG334" s="475">
        <v>17</v>
      </c>
    </row>
    <row r="335" spans="2:33" ht="15" customHeight="1" x14ac:dyDescent="0.3">
      <c r="B335" s="388">
        <v>44157</v>
      </c>
      <c r="C335" s="359"/>
      <c r="D335" s="359"/>
      <c r="E335" s="46"/>
      <c r="F335" s="46"/>
      <c r="G335" s="359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67">
        <f t="shared" si="217"/>
        <v>0</v>
      </c>
      <c r="Z335" s="144">
        <f t="shared" si="218"/>
        <v>0</v>
      </c>
      <c r="AA335" s="31"/>
      <c r="AB335" s="474">
        <v>-53</v>
      </c>
      <c r="AC335" s="474">
        <v>-35</v>
      </c>
      <c r="AD335" s="474">
        <v>-45</v>
      </c>
      <c r="AE335" s="474">
        <v>-58</v>
      </c>
      <c r="AF335" s="474">
        <v>-26</v>
      </c>
      <c r="AG335" s="475">
        <v>15</v>
      </c>
    </row>
    <row r="336" spans="2:33" ht="15" customHeight="1" x14ac:dyDescent="0.3">
      <c r="B336" s="388">
        <v>44158</v>
      </c>
      <c r="C336" s="359"/>
      <c r="D336" s="359"/>
      <c r="E336" s="46"/>
      <c r="F336" s="46"/>
      <c r="G336" s="359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74">
        <v>-20</v>
      </c>
      <c r="AC336" s="474">
        <v>4</v>
      </c>
      <c r="AD336" s="474">
        <v>-18</v>
      </c>
      <c r="AE336" s="474">
        <v>-38</v>
      </c>
      <c r="AF336" s="474">
        <v>-18</v>
      </c>
      <c r="AG336" s="475">
        <v>10</v>
      </c>
    </row>
    <row r="337" spans="2:33" ht="15" customHeight="1" x14ac:dyDescent="0.3">
      <c r="B337" s="388">
        <v>44159</v>
      </c>
      <c r="C337" s="360"/>
      <c r="D337" s="360"/>
      <c r="E337" s="46"/>
      <c r="F337" s="46"/>
      <c r="G337" s="360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74">
        <v>-20</v>
      </c>
      <c r="AC337" s="474">
        <v>2</v>
      </c>
      <c r="AD337" s="474">
        <v>-23</v>
      </c>
      <c r="AE337" s="474">
        <v>-37</v>
      </c>
      <c r="AF337" s="474">
        <v>-18</v>
      </c>
      <c r="AG337" s="475">
        <v>11</v>
      </c>
    </row>
    <row r="338" spans="2:33" ht="15" customHeight="1" x14ac:dyDescent="0.3">
      <c r="B338" s="388">
        <v>44160</v>
      </c>
      <c r="C338" s="360"/>
      <c r="D338" s="360"/>
      <c r="E338" s="46"/>
      <c r="F338" s="46"/>
      <c r="G338" s="360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74">
        <v>-23</v>
      </c>
      <c r="AC338" s="474">
        <v>-2</v>
      </c>
      <c r="AD338" s="474">
        <v>-33</v>
      </c>
      <c r="AE338" s="474">
        <v>-39</v>
      </c>
      <c r="AF338" s="474">
        <v>-18</v>
      </c>
      <c r="AG338" s="475">
        <v>12</v>
      </c>
    </row>
    <row r="339" spans="2:33" ht="15" customHeight="1" x14ac:dyDescent="0.3">
      <c r="B339" s="388">
        <v>44161</v>
      </c>
      <c r="C339" s="360"/>
      <c r="D339" s="360"/>
      <c r="E339" s="46"/>
      <c r="F339" s="46"/>
      <c r="G339" s="360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74">
        <v>-19</v>
      </c>
      <c r="AC339" s="474">
        <v>3</v>
      </c>
      <c r="AD339" s="474">
        <v>-24</v>
      </c>
      <c r="AE339" s="474">
        <v>-37</v>
      </c>
      <c r="AF339" s="474">
        <v>-18</v>
      </c>
      <c r="AG339" s="475">
        <v>11</v>
      </c>
    </row>
    <row r="340" spans="2:33" ht="15" customHeight="1" x14ac:dyDescent="0.3">
      <c r="B340" s="388">
        <v>44162</v>
      </c>
      <c r="C340" s="360"/>
      <c r="D340" s="360"/>
      <c r="E340" s="46"/>
      <c r="F340" s="46"/>
      <c r="G340" s="360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74">
        <v>-19</v>
      </c>
      <c r="AC340" s="474">
        <v>10</v>
      </c>
      <c r="AD340" s="474">
        <v>-21</v>
      </c>
      <c r="AE340" s="474">
        <v>-33</v>
      </c>
      <c r="AF340" s="474">
        <v>-18</v>
      </c>
      <c r="AG340" s="475">
        <v>9</v>
      </c>
    </row>
    <row r="341" spans="2:33" ht="15" customHeight="1" x14ac:dyDescent="0.3">
      <c r="B341" s="388">
        <v>44163</v>
      </c>
      <c r="C341" s="360"/>
      <c r="D341" s="360"/>
      <c r="E341" s="46"/>
      <c r="F341" s="46"/>
      <c r="G341" s="360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74">
        <v>-50</v>
      </c>
      <c r="AC341" s="474">
        <v>-28</v>
      </c>
      <c r="AD341" s="474">
        <v>-54</v>
      </c>
      <c r="AE341" s="474">
        <v>-57</v>
      </c>
      <c r="AF341" s="474">
        <v>-20</v>
      </c>
      <c r="AG341" s="475">
        <v>17</v>
      </c>
    </row>
    <row r="342" spans="2:33" ht="15" customHeight="1" x14ac:dyDescent="0.3">
      <c r="B342" s="388">
        <v>44164</v>
      </c>
      <c r="C342" s="359"/>
      <c r="D342" s="359"/>
      <c r="E342" s="46"/>
      <c r="F342" s="46"/>
      <c r="G342" s="359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74">
        <v>-51</v>
      </c>
      <c r="AC342" s="474">
        <v>-33</v>
      </c>
      <c r="AD342" s="474">
        <v>-60</v>
      </c>
      <c r="AE342" s="474">
        <v>-62</v>
      </c>
      <c r="AF342" s="474">
        <v>-24</v>
      </c>
      <c r="AG342" s="475">
        <v>16</v>
      </c>
    </row>
    <row r="343" spans="2:33" ht="15" customHeight="1" x14ac:dyDescent="0.3">
      <c r="B343" s="388">
        <v>44165</v>
      </c>
      <c r="C343" s="394">
        <v>49477</v>
      </c>
      <c r="D343" s="360"/>
      <c r="E343" s="46"/>
      <c r="F343" s="46"/>
      <c r="G343" s="360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74">
        <v>-30</v>
      </c>
      <c r="AC343" s="474">
        <v>-7</v>
      </c>
      <c r="AD343" s="474">
        <v>-30</v>
      </c>
      <c r="AE343" s="474">
        <v>-55</v>
      </c>
      <c r="AF343" s="474">
        <v>-49</v>
      </c>
      <c r="AG343" s="475">
        <v>22</v>
      </c>
    </row>
    <row r="344" spans="2:33" ht="15" customHeight="1" x14ac:dyDescent="0.3">
      <c r="B344" s="388">
        <v>44166</v>
      </c>
      <c r="C344" s="360"/>
      <c r="D344" s="360"/>
      <c r="E344" s="46"/>
      <c r="F344" s="46"/>
      <c r="G344" s="360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74">
        <v>-44</v>
      </c>
      <c r="AC344" s="474">
        <v>-24</v>
      </c>
      <c r="AD344" s="474">
        <v>-21</v>
      </c>
      <c r="AE344" s="474">
        <v>-67</v>
      </c>
      <c r="AF344" s="474">
        <v>-75</v>
      </c>
      <c r="AG344" s="475">
        <v>33</v>
      </c>
    </row>
    <row r="345" spans="2:33" ht="15" customHeight="1" x14ac:dyDescent="0.3">
      <c r="B345" s="388">
        <v>44167</v>
      </c>
      <c r="C345" s="359"/>
      <c r="D345" s="359"/>
      <c r="E345" s="46"/>
      <c r="F345" s="46"/>
      <c r="G345" s="359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74">
        <v>-11</v>
      </c>
      <c r="AC345" s="474">
        <v>15</v>
      </c>
      <c r="AD345" s="474">
        <v>-11</v>
      </c>
      <c r="AE345" s="474">
        <v>-28</v>
      </c>
      <c r="AF345" s="474">
        <v>-15</v>
      </c>
      <c r="AG345" s="475">
        <v>8</v>
      </c>
    </row>
    <row r="346" spans="2:33" ht="15" customHeight="1" x14ac:dyDescent="0.3">
      <c r="B346" s="388">
        <v>44168</v>
      </c>
      <c r="C346" s="361"/>
      <c r="D346" s="361"/>
      <c r="E346" s="46"/>
      <c r="F346" s="46"/>
      <c r="G346" s="361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74">
        <v>-12</v>
      </c>
      <c r="AC346" s="474">
        <v>11</v>
      </c>
      <c r="AD346" s="474">
        <v>-15</v>
      </c>
      <c r="AE346" s="474">
        <v>-33</v>
      </c>
      <c r="AF346" s="474">
        <v>-16</v>
      </c>
      <c r="AG346" s="475">
        <v>9</v>
      </c>
    </row>
    <row r="347" spans="2:33" ht="15" customHeight="1" x14ac:dyDescent="0.3">
      <c r="B347" s="388">
        <v>44169</v>
      </c>
      <c r="C347" s="361"/>
      <c r="D347" s="361"/>
      <c r="E347" s="46"/>
      <c r="F347" s="46"/>
      <c r="G347" s="361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74">
        <v>-24</v>
      </c>
      <c r="AC347" s="474">
        <v>7</v>
      </c>
      <c r="AD347" s="474">
        <v>-39</v>
      </c>
      <c r="AE347" s="474">
        <v>-37</v>
      </c>
      <c r="AF347" s="474">
        <v>-17</v>
      </c>
      <c r="AG347" s="475">
        <v>11</v>
      </c>
    </row>
    <row r="348" spans="2:33" ht="15" customHeight="1" x14ac:dyDescent="0.3">
      <c r="B348" s="388">
        <v>44170</v>
      </c>
      <c r="C348" s="361"/>
      <c r="D348" s="361"/>
      <c r="E348" s="46"/>
      <c r="F348" s="46"/>
      <c r="G348" s="361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74">
        <v>-48</v>
      </c>
      <c r="AC348" s="474">
        <v>-24</v>
      </c>
      <c r="AD348" s="474">
        <v>-54</v>
      </c>
      <c r="AE348" s="474">
        <v>-56</v>
      </c>
      <c r="AF348" s="474">
        <v>-18</v>
      </c>
      <c r="AG348" s="475">
        <v>17</v>
      </c>
    </row>
    <row r="349" spans="2:33" ht="15" customHeight="1" x14ac:dyDescent="0.3">
      <c r="B349" s="388">
        <v>44171</v>
      </c>
      <c r="C349" s="361"/>
      <c r="D349" s="361"/>
      <c r="E349" s="46"/>
      <c r="F349" s="46"/>
      <c r="G349" s="361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74">
        <v>-50</v>
      </c>
      <c r="AC349" s="474">
        <v>-32</v>
      </c>
      <c r="AD349" s="474">
        <v>-64</v>
      </c>
      <c r="AE349" s="474">
        <v>-61</v>
      </c>
      <c r="AF349" s="474">
        <v>-22</v>
      </c>
      <c r="AG349" s="475">
        <v>16</v>
      </c>
    </row>
    <row r="350" spans="2:33" ht="15" customHeight="1" x14ac:dyDescent="0.3">
      <c r="B350" s="388">
        <v>44172</v>
      </c>
      <c r="C350" s="361"/>
      <c r="D350" s="361"/>
      <c r="E350" s="46"/>
      <c r="F350" s="46"/>
      <c r="G350" s="361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74">
        <v>-28</v>
      </c>
      <c r="AC350" s="474">
        <v>-6</v>
      </c>
      <c r="AD350" s="474">
        <v>-37</v>
      </c>
      <c r="AE350" s="474">
        <v>-56</v>
      </c>
      <c r="AF350" s="474">
        <v>-49</v>
      </c>
      <c r="AG350" s="475">
        <v>22</v>
      </c>
    </row>
    <row r="351" spans="2:33" ht="15" customHeight="1" x14ac:dyDescent="0.3">
      <c r="B351" s="388">
        <v>44173</v>
      </c>
      <c r="C351" s="361"/>
      <c r="D351" s="361"/>
      <c r="E351" s="46"/>
      <c r="F351" s="46"/>
      <c r="G351" s="361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74">
        <v>-45</v>
      </c>
      <c r="AC351" s="474">
        <v>-24</v>
      </c>
      <c r="AD351" s="474">
        <v>-42</v>
      </c>
      <c r="AE351" s="474">
        <v>-69</v>
      </c>
      <c r="AF351" s="474">
        <v>-75</v>
      </c>
      <c r="AG351" s="475">
        <v>34</v>
      </c>
    </row>
    <row r="352" spans="2:33" ht="15" customHeight="1" x14ac:dyDescent="0.3">
      <c r="B352" s="388">
        <v>44174</v>
      </c>
      <c r="C352" s="361"/>
      <c r="D352" s="361"/>
      <c r="E352" s="46"/>
      <c r="F352" s="46"/>
      <c r="G352" s="361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74">
        <v>-12</v>
      </c>
      <c r="AC352" s="474">
        <v>12</v>
      </c>
      <c r="AD352" s="474">
        <v>-21</v>
      </c>
      <c r="AE352" s="474">
        <v>-30</v>
      </c>
      <c r="AF352" s="474">
        <v>-15</v>
      </c>
      <c r="AG352" s="475">
        <v>8</v>
      </c>
    </row>
    <row r="353" spans="2:33" ht="15" customHeight="1" x14ac:dyDescent="0.3">
      <c r="B353" s="388">
        <v>44175</v>
      </c>
      <c r="C353" s="368"/>
      <c r="D353" s="368"/>
      <c r="E353" s="46"/>
      <c r="F353" s="46"/>
      <c r="G353" s="368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74">
        <v>-17</v>
      </c>
      <c r="AC353" s="474">
        <v>4</v>
      </c>
      <c r="AD353" s="474">
        <v>-32</v>
      </c>
      <c r="AE353" s="474">
        <v>-36</v>
      </c>
      <c r="AF353" s="474">
        <v>-16</v>
      </c>
      <c r="AG353" s="475">
        <v>10</v>
      </c>
    </row>
    <row r="354" spans="2:33" ht="15" customHeight="1" x14ac:dyDescent="0.3">
      <c r="B354" s="388">
        <v>44176</v>
      </c>
      <c r="C354" s="368"/>
      <c r="D354" s="368"/>
      <c r="E354" s="46"/>
      <c r="F354" s="46"/>
      <c r="G354" s="368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74">
        <v>-22</v>
      </c>
      <c r="AC354" s="474">
        <v>6</v>
      </c>
      <c r="AD354" s="474">
        <v>-34</v>
      </c>
      <c r="AE354" s="474">
        <v>-35</v>
      </c>
      <c r="AF354" s="474">
        <v>-17</v>
      </c>
      <c r="AG354" s="475">
        <v>11</v>
      </c>
    </row>
    <row r="355" spans="2:33" ht="15" customHeight="1" x14ac:dyDescent="0.3">
      <c r="B355" s="388">
        <v>44177</v>
      </c>
      <c r="C355" s="368"/>
      <c r="D355" s="368"/>
      <c r="E355" s="46"/>
      <c r="F355" s="46"/>
      <c r="G355" s="368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74">
        <v>-39</v>
      </c>
      <c r="AC355" s="474">
        <v>-18</v>
      </c>
      <c r="AD355" s="474">
        <v>-40</v>
      </c>
      <c r="AE355" s="474">
        <v>-46</v>
      </c>
      <c r="AF355" s="474">
        <v>-12</v>
      </c>
      <c r="AG355" s="475">
        <v>13</v>
      </c>
    </row>
    <row r="356" spans="2:33" ht="15" customHeight="1" x14ac:dyDescent="0.3">
      <c r="B356" s="388">
        <v>44178</v>
      </c>
      <c r="C356" s="368"/>
      <c r="D356" s="368"/>
      <c r="E356" s="46"/>
      <c r="F356" s="46"/>
      <c r="G356" s="368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74">
        <v>-42</v>
      </c>
      <c r="AC356" s="474">
        <v>-25</v>
      </c>
      <c r="AD356" s="474">
        <v>-55</v>
      </c>
      <c r="AE356" s="474">
        <v>-51</v>
      </c>
      <c r="AF356" s="474">
        <v>-16</v>
      </c>
      <c r="AG356" s="475">
        <v>12</v>
      </c>
    </row>
    <row r="357" spans="2:33" ht="15" customHeight="1" x14ac:dyDescent="0.3">
      <c r="B357" s="388">
        <v>44179</v>
      </c>
      <c r="C357" s="368"/>
      <c r="D357" s="368"/>
      <c r="E357" s="46"/>
      <c r="F357" s="46"/>
      <c r="G357" s="368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74">
        <v>-15</v>
      </c>
      <c r="AC357" s="474">
        <v>6</v>
      </c>
      <c r="AD357" s="474">
        <v>-28</v>
      </c>
      <c r="AE357" s="474">
        <v>-35</v>
      </c>
      <c r="AF357" s="474">
        <v>-16</v>
      </c>
      <c r="AG357" s="475">
        <v>10</v>
      </c>
    </row>
    <row r="358" spans="2:33" ht="15" customHeight="1" x14ac:dyDescent="0.3">
      <c r="B358" s="388">
        <v>44180</v>
      </c>
      <c r="C358" s="369"/>
      <c r="D358" s="369"/>
      <c r="E358" s="46"/>
      <c r="F358" s="46"/>
      <c r="G358" s="369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74">
        <v>-13</v>
      </c>
      <c r="AC358" s="474">
        <v>7</v>
      </c>
      <c r="AD358" s="474">
        <v>-22</v>
      </c>
      <c r="AE358" s="474">
        <v>-32</v>
      </c>
      <c r="AF358" s="474">
        <v>-16</v>
      </c>
      <c r="AG358" s="475">
        <v>9</v>
      </c>
    </row>
    <row r="359" spans="2:33" ht="15" customHeight="1" x14ac:dyDescent="0.3">
      <c r="B359" s="388">
        <v>44181</v>
      </c>
      <c r="C359" s="369"/>
      <c r="D359" s="369"/>
      <c r="E359" s="46"/>
      <c r="F359" s="46"/>
      <c r="G359" s="369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74">
        <v>-13</v>
      </c>
      <c r="AC359" s="474">
        <v>8</v>
      </c>
      <c r="AD359" s="474">
        <v>-23</v>
      </c>
      <c r="AE359" s="474">
        <v>-32</v>
      </c>
      <c r="AF359" s="474">
        <v>-15</v>
      </c>
      <c r="AG359" s="475">
        <v>9</v>
      </c>
    </row>
    <row r="360" spans="2:33" ht="15" customHeight="1" x14ac:dyDescent="0.3">
      <c r="B360" s="388">
        <v>44182</v>
      </c>
      <c r="C360" s="369"/>
      <c r="D360" s="369"/>
      <c r="E360" s="46"/>
      <c r="F360" s="46"/>
      <c r="G360" s="369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74">
        <v>-8</v>
      </c>
      <c r="AC360" s="474">
        <v>12</v>
      </c>
      <c r="AD360" s="474">
        <v>-7</v>
      </c>
      <c r="AE360" s="474">
        <v>-29</v>
      </c>
      <c r="AF360" s="474">
        <v>-16</v>
      </c>
      <c r="AG360" s="475">
        <v>8</v>
      </c>
    </row>
    <row r="361" spans="2:33" ht="15" customHeight="1" x14ac:dyDescent="0.3">
      <c r="B361" s="388">
        <v>44183</v>
      </c>
      <c r="C361" s="369"/>
      <c r="D361" s="369"/>
      <c r="E361" s="46"/>
      <c r="F361" s="46"/>
      <c r="G361" s="369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74">
        <v>-15</v>
      </c>
      <c r="AC361" s="474">
        <v>11</v>
      </c>
      <c r="AD361" s="474">
        <v>-21</v>
      </c>
      <c r="AE361" s="474">
        <v>-28</v>
      </c>
      <c r="AF361" s="474">
        <v>-16</v>
      </c>
      <c r="AG361" s="475">
        <v>9</v>
      </c>
    </row>
    <row r="362" spans="2:33" ht="15" customHeight="1" x14ac:dyDescent="0.3">
      <c r="B362" s="388">
        <v>44184</v>
      </c>
      <c r="C362" s="368"/>
      <c r="D362" s="368"/>
      <c r="E362" s="46"/>
      <c r="F362" s="46"/>
      <c r="G362" s="368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74">
        <v>-36</v>
      </c>
      <c r="AC362" s="474">
        <v>-15</v>
      </c>
      <c r="AD362" s="474">
        <v>-39</v>
      </c>
      <c r="AE362" s="474">
        <v>-39</v>
      </c>
      <c r="AF362" s="474">
        <v>-13</v>
      </c>
      <c r="AG362" s="475">
        <v>12</v>
      </c>
    </row>
    <row r="363" spans="2:33" ht="15" customHeight="1" x14ac:dyDescent="0.3">
      <c r="B363" s="388">
        <v>44185</v>
      </c>
      <c r="C363" s="369"/>
      <c r="D363" s="369"/>
      <c r="E363" s="46"/>
      <c r="F363" s="46"/>
      <c r="G363" s="369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74">
        <v>-34</v>
      </c>
      <c r="AC363" s="474">
        <v>-17</v>
      </c>
      <c r="AD363" s="474">
        <v>-36</v>
      </c>
      <c r="AE363" s="474">
        <v>-42</v>
      </c>
      <c r="AF363" s="474">
        <v>-13</v>
      </c>
      <c r="AG363" s="475">
        <v>11</v>
      </c>
    </row>
    <row r="364" spans="2:33" ht="15" customHeight="1" x14ac:dyDescent="0.3">
      <c r="B364" s="388">
        <v>44186</v>
      </c>
      <c r="C364" s="369"/>
      <c r="D364" s="369"/>
      <c r="E364" s="46"/>
      <c r="F364" s="46"/>
      <c r="G364" s="369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74">
        <v>-1</v>
      </c>
      <c r="AC364" s="474">
        <v>24</v>
      </c>
      <c r="AD364" s="474">
        <v>-12</v>
      </c>
      <c r="AE364" s="474">
        <v>-32</v>
      </c>
      <c r="AF364" s="474">
        <v>-30</v>
      </c>
      <c r="AG364" s="475">
        <v>11</v>
      </c>
    </row>
    <row r="365" spans="2:33" ht="15" customHeight="1" x14ac:dyDescent="0.3">
      <c r="B365" s="388">
        <v>44187</v>
      </c>
      <c r="C365" s="370"/>
      <c r="D365" s="370"/>
      <c r="E365" s="46"/>
      <c r="F365" s="46"/>
      <c r="G365" s="370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74">
        <v>2</v>
      </c>
      <c r="AC365" s="474">
        <v>27</v>
      </c>
      <c r="AD365" s="474">
        <v>0</v>
      </c>
      <c r="AE365" s="474">
        <v>-29</v>
      </c>
      <c r="AF365" s="474">
        <v>-32</v>
      </c>
      <c r="AG365" s="475">
        <v>10</v>
      </c>
    </row>
    <row r="366" spans="2:33" ht="15" customHeight="1" x14ac:dyDescent="0.3">
      <c r="B366" s="388">
        <v>44188</v>
      </c>
      <c r="C366" s="370"/>
      <c r="D366" s="370"/>
      <c r="E366" s="46"/>
      <c r="F366" s="46"/>
      <c r="G366" s="370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74">
        <v>3</v>
      </c>
      <c r="AC366" s="474">
        <v>41</v>
      </c>
      <c r="AD366" s="474">
        <v>-7</v>
      </c>
      <c r="AE366" s="474">
        <v>-30</v>
      </c>
      <c r="AF366" s="474">
        <v>-35</v>
      </c>
      <c r="AG366" s="475">
        <v>10</v>
      </c>
    </row>
    <row r="367" spans="2:33" ht="15" customHeight="1" x14ac:dyDescent="0.3">
      <c r="B367" s="388">
        <v>44189</v>
      </c>
      <c r="C367" s="370"/>
      <c r="D367" s="370"/>
      <c r="E367" s="46"/>
      <c r="F367" s="46"/>
      <c r="G367" s="370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74">
        <v>-16</v>
      </c>
      <c r="AC367" s="474">
        <v>19</v>
      </c>
      <c r="AD367" s="474">
        <v>-9</v>
      </c>
      <c r="AE367" s="474">
        <v>-49</v>
      </c>
      <c r="AF367" s="474">
        <v>-64</v>
      </c>
      <c r="AG367" s="475">
        <v>16</v>
      </c>
    </row>
    <row r="368" spans="2:33" ht="15" customHeight="1" x14ac:dyDescent="0.3">
      <c r="B368" s="388">
        <v>44190</v>
      </c>
      <c r="C368" s="370"/>
      <c r="D368" s="370"/>
      <c r="E368" s="46"/>
      <c r="F368" s="46"/>
      <c r="G368" s="370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74">
        <v>-77</v>
      </c>
      <c r="AC368" s="474">
        <v>-84</v>
      </c>
      <c r="AD368" s="474">
        <v>-26</v>
      </c>
      <c r="AE368" s="474">
        <v>-76</v>
      </c>
      <c r="AF368" s="474">
        <v>-86</v>
      </c>
      <c r="AG368" s="475">
        <v>30</v>
      </c>
    </row>
    <row r="369" spans="2:33" ht="15" customHeight="1" x14ac:dyDescent="0.3">
      <c r="B369" s="388">
        <v>44191</v>
      </c>
      <c r="C369" s="370"/>
      <c r="D369" s="370"/>
      <c r="E369" s="46"/>
      <c r="F369" s="46"/>
      <c r="G369" s="370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74">
        <v>-44</v>
      </c>
      <c r="AC369" s="474">
        <v>-31</v>
      </c>
      <c r="AD369" s="474">
        <v>-17</v>
      </c>
      <c r="AE369" s="474">
        <v>-47</v>
      </c>
      <c r="AF369" s="474">
        <v>-32</v>
      </c>
      <c r="AG369" s="474">
        <v>14</v>
      </c>
    </row>
    <row r="370" spans="2:33" ht="15" customHeight="1" x14ac:dyDescent="0.3">
      <c r="B370" s="388">
        <v>44192</v>
      </c>
      <c r="C370" s="370"/>
      <c r="D370" s="370"/>
      <c r="E370" s="46"/>
      <c r="F370" s="46"/>
      <c r="G370" s="370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74">
        <v>-45</v>
      </c>
      <c r="AC370" s="474">
        <v>-32</v>
      </c>
      <c r="AD370" s="474">
        <v>-43</v>
      </c>
      <c r="AE370" s="474">
        <v>-49</v>
      </c>
      <c r="AF370" s="474">
        <v>-19</v>
      </c>
      <c r="AG370" s="474">
        <v>12</v>
      </c>
    </row>
    <row r="371" spans="2:33" ht="15" customHeight="1" x14ac:dyDescent="0.3">
      <c r="B371" s="388">
        <v>44193</v>
      </c>
      <c r="C371" s="370"/>
      <c r="D371" s="370"/>
      <c r="E371" s="46"/>
      <c r="F371" s="46"/>
      <c r="G371" s="370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74">
        <v>-8</v>
      </c>
      <c r="AC371" s="474">
        <v>11</v>
      </c>
      <c r="AD371" s="474">
        <v>-15</v>
      </c>
      <c r="AE371" s="474">
        <v>-40</v>
      </c>
      <c r="AF371" s="474">
        <v>-42</v>
      </c>
      <c r="AG371" s="474">
        <v>16</v>
      </c>
    </row>
    <row r="372" spans="2:33" ht="15" customHeight="1" x14ac:dyDescent="0.3">
      <c r="B372" s="388">
        <v>44194</v>
      </c>
      <c r="C372" s="371"/>
      <c r="D372" s="371"/>
      <c r="E372" s="46"/>
      <c r="F372" s="46"/>
      <c r="G372" s="371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74">
        <v>-7</v>
      </c>
      <c r="AC372" s="474">
        <v>13</v>
      </c>
      <c r="AD372" s="474">
        <v>-14</v>
      </c>
      <c r="AE372" s="474">
        <v>-39</v>
      </c>
      <c r="AF372" s="474">
        <v>-42</v>
      </c>
      <c r="AG372" s="474">
        <v>16</v>
      </c>
    </row>
    <row r="373" spans="2:33" ht="15" customHeight="1" x14ac:dyDescent="0.3">
      <c r="B373" s="388">
        <v>44195</v>
      </c>
      <c r="C373" s="371"/>
      <c r="D373" s="371"/>
      <c r="E373" s="46"/>
      <c r="F373" s="46"/>
      <c r="G373" s="371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74">
        <v>-1</v>
      </c>
      <c r="AC373" s="474">
        <v>35</v>
      </c>
      <c r="AD373" s="474">
        <v>4</v>
      </c>
      <c r="AE373" s="474">
        <v>-35</v>
      </c>
      <c r="AF373" s="474">
        <v>-41</v>
      </c>
      <c r="AG373" s="474">
        <v>13</v>
      </c>
    </row>
    <row r="374" spans="2:33" ht="15" customHeight="1" x14ac:dyDescent="0.3">
      <c r="B374" s="388">
        <v>44196</v>
      </c>
      <c r="C374" s="394">
        <v>43906</v>
      </c>
      <c r="D374" s="371"/>
      <c r="E374" s="46"/>
      <c r="F374" s="46"/>
      <c r="G374" s="371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74">
        <v>-19</v>
      </c>
      <c r="AC374" s="474">
        <v>29</v>
      </c>
      <c r="AD374" s="474">
        <v>-19</v>
      </c>
      <c r="AE374" s="474">
        <v>-51</v>
      </c>
      <c r="AF374" s="474">
        <v>-57</v>
      </c>
      <c r="AG374" s="474">
        <v>19</v>
      </c>
    </row>
    <row r="375" spans="2:33" ht="15" customHeight="1" x14ac:dyDescent="0.3">
      <c r="B375" s="388">
        <v>44197</v>
      </c>
      <c r="C375" s="371"/>
      <c r="D375" s="371"/>
      <c r="E375" s="46"/>
      <c r="F375" s="46"/>
      <c r="G375" s="371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74">
        <v>-83</v>
      </c>
      <c r="AC375" s="474">
        <v>-87</v>
      </c>
      <c r="AD375" s="474">
        <v>-51</v>
      </c>
      <c r="AE375" s="474">
        <v>-81</v>
      </c>
      <c r="AF375" s="474">
        <v>-87</v>
      </c>
      <c r="AG375" s="474">
        <v>40</v>
      </c>
    </row>
    <row r="376" spans="2:33" ht="15" customHeight="1" x14ac:dyDescent="0.3">
      <c r="B376" s="388">
        <v>44198</v>
      </c>
      <c r="C376" s="371"/>
      <c r="D376" s="371"/>
      <c r="E376" s="46"/>
      <c r="F376" s="46"/>
      <c r="G376" s="371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74">
        <v>-58</v>
      </c>
      <c r="AC376" s="474">
        <v>-36</v>
      </c>
      <c r="AD376" s="474">
        <v>-42</v>
      </c>
      <c r="AE376" s="474">
        <v>-54</v>
      </c>
      <c r="AF376" s="474">
        <v>-36</v>
      </c>
      <c r="AG376" s="474">
        <v>20</v>
      </c>
    </row>
    <row r="377" spans="2:33" ht="15" customHeight="1" x14ac:dyDescent="0.3">
      <c r="B377" s="388">
        <v>44199</v>
      </c>
      <c r="C377" s="371"/>
      <c r="D377" s="371"/>
      <c r="E377" s="46"/>
      <c r="F377" s="46"/>
      <c r="G377" s="371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74">
        <v>-54</v>
      </c>
      <c r="AC377" s="474">
        <v>-36</v>
      </c>
      <c r="AD377" s="474">
        <v>-48</v>
      </c>
      <c r="AE377" s="474">
        <v>-48</v>
      </c>
      <c r="AF377" s="474">
        <v>-22</v>
      </c>
      <c r="AG377" s="474">
        <v>15</v>
      </c>
    </row>
    <row r="378" spans="2:33" ht="15" customHeight="1" x14ac:dyDescent="0.3">
      <c r="B378" s="388">
        <v>44200</v>
      </c>
      <c r="C378" s="371"/>
      <c r="D378" s="371"/>
      <c r="E378" s="46"/>
      <c r="F378" s="46"/>
      <c r="G378" s="371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74">
        <v>-15</v>
      </c>
      <c r="AC378" s="474">
        <v>12</v>
      </c>
      <c r="AD378" s="474">
        <v>-23</v>
      </c>
      <c r="AE378" s="474">
        <v>-34</v>
      </c>
      <c r="AF378" s="474">
        <v>-18</v>
      </c>
      <c r="AG378" s="474">
        <v>10</v>
      </c>
    </row>
    <row r="379" spans="2:33" ht="15" customHeight="1" x14ac:dyDescent="0.3">
      <c r="B379" s="388">
        <v>44201</v>
      </c>
      <c r="C379" s="372"/>
      <c r="D379" s="372"/>
      <c r="E379" s="46"/>
      <c r="F379" s="46"/>
      <c r="G379" s="372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74">
        <v>-17</v>
      </c>
      <c r="AC379" s="474">
        <v>6</v>
      </c>
      <c r="AD379" s="474">
        <v>-21</v>
      </c>
      <c r="AE379" s="474">
        <v>-34</v>
      </c>
      <c r="AF379" s="474">
        <v>-17</v>
      </c>
      <c r="AG379" s="474">
        <v>10</v>
      </c>
    </row>
    <row r="380" spans="2:33" ht="15" customHeight="1" x14ac:dyDescent="0.3">
      <c r="B380" s="388">
        <v>44202</v>
      </c>
      <c r="C380" s="372"/>
      <c r="D380" s="372"/>
      <c r="E380" s="46"/>
      <c r="F380" s="46"/>
      <c r="G380" s="372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74">
        <v>-18</v>
      </c>
      <c r="AC380" s="474">
        <v>4</v>
      </c>
      <c r="AD380" s="474">
        <v>-23</v>
      </c>
      <c r="AE380" s="474">
        <v>-34</v>
      </c>
      <c r="AF380" s="474">
        <v>-17</v>
      </c>
      <c r="AG380" s="474">
        <v>11</v>
      </c>
    </row>
    <row r="381" spans="2:33" ht="15" customHeight="1" x14ac:dyDescent="0.3">
      <c r="B381" s="388">
        <v>44203</v>
      </c>
      <c r="C381" s="372"/>
      <c r="D381" s="372"/>
      <c r="E381" s="46"/>
      <c r="F381" s="46"/>
      <c r="G381" s="372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74">
        <v>-18</v>
      </c>
      <c r="AC381" s="474">
        <v>3</v>
      </c>
      <c r="AD381" s="474">
        <v>-21</v>
      </c>
      <c r="AE381" s="474">
        <v>-36</v>
      </c>
      <c r="AF381" s="474">
        <v>-17</v>
      </c>
      <c r="AG381" s="474">
        <v>11</v>
      </c>
    </row>
    <row r="382" spans="2:33" ht="15" customHeight="1" x14ac:dyDescent="0.3">
      <c r="B382" s="388">
        <v>44204</v>
      </c>
      <c r="C382" s="372"/>
      <c r="D382" s="372"/>
      <c r="E382" s="46"/>
      <c r="F382" s="46"/>
      <c r="G382" s="372"/>
      <c r="H382" s="373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74">
        <v>-23</v>
      </c>
      <c r="AC382" s="474">
        <v>10</v>
      </c>
      <c r="AD382" s="474">
        <v>-31</v>
      </c>
      <c r="AE382" s="474">
        <v>-37</v>
      </c>
      <c r="AF382" s="474">
        <v>-17</v>
      </c>
      <c r="AG382" s="474">
        <v>12</v>
      </c>
    </row>
    <row r="383" spans="2:33" ht="15" customHeight="1" x14ac:dyDescent="0.3">
      <c r="B383" s="388">
        <v>44205</v>
      </c>
      <c r="C383" s="372"/>
      <c r="D383" s="372"/>
      <c r="E383" s="46"/>
      <c r="F383" s="46"/>
      <c r="G383" s="372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74">
        <v>-57</v>
      </c>
      <c r="AC383" s="474">
        <v>-34</v>
      </c>
      <c r="AD383" s="474">
        <v>-58</v>
      </c>
      <c r="AE383" s="474">
        <v>-56</v>
      </c>
      <c r="AF383" s="474">
        <v>-23</v>
      </c>
      <c r="AG383" s="474">
        <v>19</v>
      </c>
    </row>
    <row r="384" spans="2:33" ht="15" customHeight="1" x14ac:dyDescent="0.3">
      <c r="B384" s="388">
        <v>44206</v>
      </c>
      <c r="C384" s="372"/>
      <c r="D384" s="372"/>
      <c r="E384" s="46"/>
      <c r="F384" s="46"/>
      <c r="G384" s="372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74">
        <v>-56</v>
      </c>
      <c r="AC384" s="474">
        <v>-37</v>
      </c>
      <c r="AD384" s="474">
        <v>-57</v>
      </c>
      <c r="AE384" s="474">
        <v>-56</v>
      </c>
      <c r="AF384" s="474">
        <v>-23</v>
      </c>
      <c r="AG384" s="474">
        <v>16</v>
      </c>
    </row>
    <row r="385" spans="2:33" ht="15" customHeight="1" x14ac:dyDescent="0.3">
      <c r="B385" s="388">
        <v>44207</v>
      </c>
      <c r="C385" s="372"/>
      <c r="D385" s="372"/>
      <c r="E385" s="46"/>
      <c r="F385" s="46"/>
      <c r="G385" s="372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74">
        <v>-16</v>
      </c>
      <c r="AC385" s="474">
        <v>12</v>
      </c>
      <c r="AD385" s="474">
        <v>-22</v>
      </c>
      <c r="AE385" s="474">
        <v>-38</v>
      </c>
      <c r="AF385" s="474">
        <v>-17</v>
      </c>
      <c r="AG385" s="474">
        <v>10</v>
      </c>
    </row>
    <row r="386" spans="2:33" ht="15" customHeight="1" x14ac:dyDescent="0.3">
      <c r="B386" s="388">
        <v>44208</v>
      </c>
      <c r="C386" s="369"/>
      <c r="D386" s="369"/>
      <c r="E386" s="46"/>
      <c r="F386" s="46"/>
      <c r="G386" s="369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74">
        <v>-17</v>
      </c>
      <c r="AC386" s="474">
        <v>6</v>
      </c>
      <c r="AD386" s="474">
        <v>-23</v>
      </c>
      <c r="AE386" s="474">
        <v>-38</v>
      </c>
      <c r="AF386" s="474">
        <v>-18</v>
      </c>
      <c r="AG386" s="474">
        <v>10</v>
      </c>
    </row>
    <row r="387" spans="2:33" ht="15" customHeight="1" x14ac:dyDescent="0.3">
      <c r="B387" s="388">
        <v>44209</v>
      </c>
      <c r="C387" s="374"/>
      <c r="D387" s="374"/>
      <c r="E387" s="46"/>
      <c r="F387" s="46"/>
      <c r="G387" s="374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74">
        <v>-15</v>
      </c>
      <c r="AC387" s="474">
        <v>6</v>
      </c>
      <c r="AD387" s="474">
        <v>-16</v>
      </c>
      <c r="AE387" s="474">
        <v>-36</v>
      </c>
      <c r="AF387" s="474">
        <v>-19</v>
      </c>
      <c r="AG387" s="474">
        <v>8</v>
      </c>
    </row>
    <row r="388" spans="2:33" ht="15" customHeight="1" x14ac:dyDescent="0.3">
      <c r="B388" s="388">
        <v>44210</v>
      </c>
      <c r="C388" s="374"/>
      <c r="D388" s="374"/>
      <c r="E388" s="46"/>
      <c r="F388" s="46"/>
      <c r="G388" s="374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74">
        <v>-20</v>
      </c>
      <c r="AC388" s="474">
        <v>2</v>
      </c>
      <c r="AD388" s="474">
        <v>-23</v>
      </c>
      <c r="AE388" s="474">
        <v>-42</v>
      </c>
      <c r="AF388" s="474">
        <v>-23</v>
      </c>
      <c r="AG388" s="474">
        <v>10</v>
      </c>
    </row>
    <row r="389" spans="2:33" ht="15" customHeight="1" x14ac:dyDescent="0.3">
      <c r="B389" s="388">
        <v>44211</v>
      </c>
      <c r="C389" s="374"/>
      <c r="D389" s="374"/>
      <c r="E389" s="46">
        <v>227</v>
      </c>
      <c r="F389" s="46">
        <v>959</v>
      </c>
      <c r="G389" s="374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74">
        <v>-60</v>
      </c>
      <c r="AC389" s="474">
        <v>-15</v>
      </c>
      <c r="AD389" s="474">
        <v>-44</v>
      </c>
      <c r="AE389" s="474">
        <v>-54</v>
      </c>
      <c r="AF389" s="474">
        <v>-32</v>
      </c>
      <c r="AG389" s="474">
        <v>18</v>
      </c>
    </row>
    <row r="390" spans="2:33" ht="15" customHeight="1" x14ac:dyDescent="0.3">
      <c r="B390" s="388">
        <v>44212</v>
      </c>
      <c r="C390" s="374"/>
      <c r="D390" s="374"/>
      <c r="E390" s="46">
        <v>250</v>
      </c>
      <c r="F390" s="46">
        <v>1684</v>
      </c>
      <c r="G390" s="374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74">
        <v>-70</v>
      </c>
      <c r="AC390" s="474">
        <v>-33</v>
      </c>
      <c r="AD390" s="474">
        <v>-56</v>
      </c>
      <c r="AE390" s="474">
        <v>-64</v>
      </c>
      <c r="AF390" s="474">
        <v>-36</v>
      </c>
      <c r="AG390" s="474">
        <v>19</v>
      </c>
    </row>
    <row r="391" spans="2:33" ht="15" customHeight="1" x14ac:dyDescent="0.3">
      <c r="B391" s="388">
        <v>44213</v>
      </c>
      <c r="C391" s="374"/>
      <c r="D391" s="374"/>
      <c r="E391" s="46">
        <v>275</v>
      </c>
      <c r="F391" s="46">
        <v>758</v>
      </c>
      <c r="G391" s="374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74">
        <v>-71</v>
      </c>
      <c r="AC391" s="474">
        <v>-41</v>
      </c>
      <c r="AD391" s="474">
        <v>-57</v>
      </c>
      <c r="AE391" s="474">
        <v>-64</v>
      </c>
      <c r="AF391" s="474">
        <v>-35</v>
      </c>
      <c r="AG391" s="474">
        <v>17</v>
      </c>
    </row>
    <row r="392" spans="2:33" ht="15" customHeight="1" x14ac:dyDescent="0.3">
      <c r="B392" s="388">
        <v>44214</v>
      </c>
      <c r="C392" s="374"/>
      <c r="D392" s="374"/>
      <c r="E392" s="46">
        <v>1112</v>
      </c>
      <c r="F392" s="46">
        <v>3633</v>
      </c>
      <c r="G392" s="374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74">
        <v>-56</v>
      </c>
      <c r="AC392" s="474">
        <v>-16</v>
      </c>
      <c r="AD392" s="474">
        <v>-35</v>
      </c>
      <c r="AE392" s="474">
        <v>-54</v>
      </c>
      <c r="AF392" s="474">
        <v>-33</v>
      </c>
      <c r="AG392" s="474">
        <v>17</v>
      </c>
    </row>
    <row r="393" spans="2:33" ht="15" customHeight="1" x14ac:dyDescent="0.3">
      <c r="B393" s="388">
        <v>44215</v>
      </c>
      <c r="C393" s="377"/>
      <c r="D393" s="377"/>
      <c r="E393" s="46">
        <v>3612</v>
      </c>
      <c r="F393" s="46">
        <v>13668</v>
      </c>
      <c r="G393" s="377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74">
        <v>-59</v>
      </c>
      <c r="AC393" s="474">
        <v>-17</v>
      </c>
      <c r="AD393" s="474">
        <v>-48</v>
      </c>
      <c r="AE393" s="474">
        <v>-56</v>
      </c>
      <c r="AF393" s="474">
        <v>-34</v>
      </c>
      <c r="AG393" s="474">
        <v>18</v>
      </c>
    </row>
    <row r="394" spans="2:33" ht="15" customHeight="1" x14ac:dyDescent="0.3">
      <c r="B394" s="388">
        <v>44216</v>
      </c>
      <c r="C394" s="377"/>
      <c r="D394" s="377"/>
      <c r="E394" s="46">
        <v>7385</v>
      </c>
      <c r="F394" s="46">
        <v>28861</v>
      </c>
      <c r="G394" s="377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74">
        <v>-62</v>
      </c>
      <c r="AC394" s="474">
        <v>-22</v>
      </c>
      <c r="AD394" s="474">
        <v>-52</v>
      </c>
      <c r="AE394" s="474">
        <v>-57</v>
      </c>
      <c r="AF394" s="474">
        <v>-35</v>
      </c>
      <c r="AG394" s="474">
        <v>19</v>
      </c>
    </row>
    <row r="395" spans="2:33" ht="15" customHeight="1" x14ac:dyDescent="0.3">
      <c r="B395" s="388">
        <v>44217</v>
      </c>
      <c r="C395" s="377"/>
      <c r="D395" s="377"/>
      <c r="E395" s="46">
        <v>4507</v>
      </c>
      <c r="F395" s="46">
        <v>17728</v>
      </c>
      <c r="G395" s="377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74">
        <v>-61</v>
      </c>
      <c r="AC395" s="474">
        <v>-17</v>
      </c>
      <c r="AD395" s="474">
        <v>-53</v>
      </c>
      <c r="AE395" s="474">
        <v>-58</v>
      </c>
      <c r="AF395" s="474">
        <v>-36</v>
      </c>
      <c r="AG395" s="474">
        <v>20</v>
      </c>
    </row>
    <row r="396" spans="2:33" ht="15" customHeight="1" x14ac:dyDescent="0.3">
      <c r="B396" s="388">
        <v>44218</v>
      </c>
      <c r="C396" s="377"/>
      <c r="D396" s="377"/>
      <c r="E396" s="46">
        <v>3958</v>
      </c>
      <c r="F396" s="46">
        <v>19118</v>
      </c>
      <c r="G396" s="377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74">
        <v>-66</v>
      </c>
      <c r="AC396" s="474">
        <v>-17</v>
      </c>
      <c r="AD396" s="474">
        <v>-57</v>
      </c>
      <c r="AE396" s="474">
        <v>-62</v>
      </c>
      <c r="AF396" s="474">
        <v>-48</v>
      </c>
      <c r="AG396" s="474">
        <v>26</v>
      </c>
    </row>
    <row r="397" spans="2:33" ht="15" customHeight="1" x14ac:dyDescent="0.3">
      <c r="B397" s="388">
        <v>44219</v>
      </c>
      <c r="C397" s="377"/>
      <c r="D397" s="377"/>
      <c r="E397" s="46">
        <v>872</v>
      </c>
      <c r="F397" s="46">
        <v>5203</v>
      </c>
      <c r="G397" s="377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74">
        <v>-78</v>
      </c>
      <c r="AC397" s="474">
        <v>-43</v>
      </c>
      <c r="AD397" s="474">
        <v>-77</v>
      </c>
      <c r="AE397" s="474">
        <v>-72</v>
      </c>
      <c r="AF397" s="474">
        <v>-43</v>
      </c>
      <c r="AG397" s="474">
        <v>24</v>
      </c>
    </row>
    <row r="398" spans="2:33" ht="15" customHeight="1" x14ac:dyDescent="0.3">
      <c r="B398" s="388">
        <v>44220</v>
      </c>
      <c r="C398" s="377"/>
      <c r="D398" s="377"/>
      <c r="E398" s="46">
        <v>356</v>
      </c>
      <c r="F398" s="46">
        <v>1136</v>
      </c>
      <c r="G398" s="377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74">
        <v>-74</v>
      </c>
      <c r="AC398" s="474">
        <v>-37</v>
      </c>
      <c r="AD398" s="474">
        <v>-68</v>
      </c>
      <c r="AE398" s="474">
        <v>-68</v>
      </c>
      <c r="AF398" s="474">
        <v>-39</v>
      </c>
      <c r="AG398" s="474">
        <v>17</v>
      </c>
    </row>
    <row r="399" spans="2:33" ht="15" customHeight="1" x14ac:dyDescent="0.3">
      <c r="B399" s="388">
        <v>44221</v>
      </c>
      <c r="C399" s="377"/>
      <c r="D399" s="377"/>
      <c r="E399" s="46">
        <v>3227</v>
      </c>
      <c r="F399" s="46">
        <v>14241</v>
      </c>
      <c r="G399" s="377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74">
        <v>-64</v>
      </c>
      <c r="AC399" s="474">
        <v>-25</v>
      </c>
      <c r="AD399" s="474">
        <v>-58</v>
      </c>
      <c r="AE399" s="474">
        <v>-66</v>
      </c>
      <c r="AF399" s="474">
        <v>-49</v>
      </c>
      <c r="AG399" s="474">
        <v>25</v>
      </c>
    </row>
    <row r="400" spans="2:33" ht="15" customHeight="1" x14ac:dyDescent="0.3">
      <c r="B400" s="388">
        <v>44222</v>
      </c>
      <c r="C400" s="374"/>
      <c r="D400" s="374"/>
      <c r="E400" s="46">
        <v>2693</v>
      </c>
      <c r="F400" s="46">
        <v>12237</v>
      </c>
      <c r="G400" s="374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74">
        <v>-64</v>
      </c>
      <c r="AC400" s="474">
        <v>-23</v>
      </c>
      <c r="AD400" s="474">
        <v>-57</v>
      </c>
      <c r="AE400" s="474">
        <v>-65</v>
      </c>
      <c r="AF400" s="474">
        <v>-50</v>
      </c>
      <c r="AG400" s="474">
        <v>25</v>
      </c>
    </row>
    <row r="401" spans="2:33" s="379" customFormat="1" ht="15" customHeight="1" x14ac:dyDescent="0.3">
      <c r="B401" s="388">
        <v>44223</v>
      </c>
      <c r="C401" s="383"/>
      <c r="D401" s="383"/>
      <c r="E401" s="46">
        <v>2699</v>
      </c>
      <c r="F401" s="46">
        <v>16293</v>
      </c>
      <c r="G401" s="383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74">
        <v>-63</v>
      </c>
      <c r="AC401" s="474">
        <v>-22</v>
      </c>
      <c r="AD401" s="474">
        <v>-48</v>
      </c>
      <c r="AE401" s="474">
        <v>-63</v>
      </c>
      <c r="AF401" s="474">
        <v>-49</v>
      </c>
      <c r="AG401" s="474">
        <v>24</v>
      </c>
    </row>
    <row r="402" spans="2:33" s="379" customFormat="1" ht="15" customHeight="1" x14ac:dyDescent="0.3">
      <c r="B402" s="388">
        <v>44224</v>
      </c>
      <c r="C402" s="383"/>
      <c r="D402" s="383"/>
      <c r="E402" s="46">
        <v>2304</v>
      </c>
      <c r="F402" s="46">
        <v>13266</v>
      </c>
      <c r="G402" s="383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74">
        <v>-61</v>
      </c>
      <c r="AC402" s="474">
        <v>-17</v>
      </c>
      <c r="AD402" s="474">
        <v>-48</v>
      </c>
      <c r="AE402" s="474">
        <v>-63</v>
      </c>
      <c r="AF402" s="474">
        <v>-49</v>
      </c>
      <c r="AG402" s="474">
        <v>24</v>
      </c>
    </row>
    <row r="403" spans="2:33" s="379" customFormat="1" ht="15" customHeight="1" x14ac:dyDescent="0.3">
      <c r="B403" s="388">
        <v>44225</v>
      </c>
      <c r="C403" s="383"/>
      <c r="D403" s="383"/>
      <c r="E403" s="46">
        <v>2430</v>
      </c>
      <c r="F403" s="46">
        <v>14183</v>
      </c>
      <c r="G403" s="383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74">
        <v>-64</v>
      </c>
      <c r="AC403" s="474">
        <v>-14</v>
      </c>
      <c r="AD403" s="474">
        <v>-56</v>
      </c>
      <c r="AE403" s="474">
        <v>-63</v>
      </c>
      <c r="AF403" s="474">
        <v>-48</v>
      </c>
      <c r="AG403" s="474">
        <v>26</v>
      </c>
    </row>
    <row r="404" spans="2:33" s="379" customFormat="1" ht="15" customHeight="1" x14ac:dyDescent="0.3">
      <c r="B404" s="388">
        <v>44226</v>
      </c>
      <c r="C404" s="383"/>
      <c r="D404" s="383"/>
      <c r="E404" s="46">
        <v>531</v>
      </c>
      <c r="F404" s="46">
        <v>2786</v>
      </c>
      <c r="G404" s="383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74">
        <v>-73</v>
      </c>
      <c r="AC404" s="474">
        <v>-34</v>
      </c>
      <c r="AD404" s="474">
        <v>-66</v>
      </c>
      <c r="AE404" s="474">
        <v>-68</v>
      </c>
      <c r="AF404" s="474">
        <v>-40</v>
      </c>
      <c r="AG404" s="474">
        <v>21</v>
      </c>
    </row>
    <row r="405" spans="2:33" s="379" customFormat="1" ht="15" customHeight="1" x14ac:dyDescent="0.3">
      <c r="B405" s="388">
        <v>44227</v>
      </c>
      <c r="C405" s="394">
        <v>46864</v>
      </c>
      <c r="D405" s="383"/>
      <c r="E405" s="46">
        <v>632</v>
      </c>
      <c r="F405" s="46">
        <v>3108</v>
      </c>
      <c r="G405" s="383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74">
        <v>-78</v>
      </c>
      <c r="AC405" s="474">
        <v>-45</v>
      </c>
      <c r="AD405" s="474">
        <v>-78</v>
      </c>
      <c r="AE405" s="474">
        <v>-74</v>
      </c>
      <c r="AF405" s="474">
        <v>-41</v>
      </c>
      <c r="AG405" s="474">
        <v>20</v>
      </c>
    </row>
    <row r="406" spans="2:33" s="379" customFormat="1" ht="15" customHeight="1" x14ac:dyDescent="0.3">
      <c r="B406" s="388">
        <v>44228</v>
      </c>
      <c r="C406" s="393">
        <v>2270</v>
      </c>
      <c r="D406" s="383"/>
      <c r="E406" s="46">
        <v>2233</v>
      </c>
      <c r="F406" s="46">
        <v>16307</v>
      </c>
      <c r="G406" s="383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74">
        <v>-60</v>
      </c>
      <c r="AC406" s="474">
        <v>-15</v>
      </c>
      <c r="AD406" s="474">
        <v>-53</v>
      </c>
      <c r="AE406" s="474">
        <v>-64</v>
      </c>
      <c r="AF406" s="474">
        <v>-47</v>
      </c>
      <c r="AG406" s="474">
        <v>23</v>
      </c>
    </row>
    <row r="407" spans="2:33" s="379" customFormat="1" ht="15" customHeight="1" x14ac:dyDescent="0.3">
      <c r="B407" s="388">
        <v>44229</v>
      </c>
      <c r="C407" s="393">
        <v>2368</v>
      </c>
      <c r="D407" s="383"/>
      <c r="E407" s="46">
        <v>2119</v>
      </c>
      <c r="F407" s="46">
        <v>10875</v>
      </c>
      <c r="G407" s="383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74">
        <v>-60</v>
      </c>
      <c r="AC407" s="474">
        <v>-16</v>
      </c>
      <c r="AD407" s="474">
        <v>-53</v>
      </c>
      <c r="AE407" s="474">
        <v>-64</v>
      </c>
      <c r="AF407" s="474">
        <v>-48</v>
      </c>
      <c r="AG407" s="474">
        <v>24</v>
      </c>
    </row>
    <row r="408" spans="2:33" s="379" customFormat="1" ht="15" customHeight="1" x14ac:dyDescent="0.3">
      <c r="B408" s="388">
        <v>44230</v>
      </c>
      <c r="C408" s="393">
        <v>2365</v>
      </c>
      <c r="D408" s="386"/>
      <c r="E408" s="46">
        <v>1826</v>
      </c>
      <c r="F408" s="46">
        <v>9102</v>
      </c>
      <c r="G408" s="386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74">
        <v>-61</v>
      </c>
      <c r="AC408" s="474">
        <v>-18</v>
      </c>
      <c r="AD408" s="474">
        <v>-47</v>
      </c>
      <c r="AE408" s="474">
        <v>-63</v>
      </c>
      <c r="AF408" s="474">
        <v>-48</v>
      </c>
      <c r="AG408" s="474">
        <v>23</v>
      </c>
    </row>
    <row r="409" spans="2:33" s="379" customFormat="1" ht="15" customHeight="1" x14ac:dyDescent="0.3">
      <c r="B409" s="388">
        <v>44231</v>
      </c>
      <c r="C409" s="393">
        <v>2191</v>
      </c>
      <c r="D409" s="386"/>
      <c r="E409" s="46">
        <v>1673</v>
      </c>
      <c r="F409" s="46">
        <v>8370</v>
      </c>
      <c r="G409" s="386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74">
        <v>-61</v>
      </c>
      <c r="AC409" s="474">
        <v>-17</v>
      </c>
      <c r="AD409" s="474">
        <v>-49</v>
      </c>
      <c r="AE409" s="474">
        <v>-63</v>
      </c>
      <c r="AF409" s="474">
        <v>-48</v>
      </c>
      <c r="AG409" s="474">
        <v>23</v>
      </c>
    </row>
    <row r="410" spans="2:33" s="379" customFormat="1" ht="15" customHeight="1" x14ac:dyDescent="0.3">
      <c r="B410" s="388">
        <v>44232</v>
      </c>
      <c r="C410" s="393">
        <v>2008</v>
      </c>
      <c r="D410" s="386"/>
      <c r="E410" s="46">
        <v>1680</v>
      </c>
      <c r="F410" s="46">
        <v>9886</v>
      </c>
      <c r="G410" s="386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74">
        <v>-63</v>
      </c>
      <c r="AC410" s="474">
        <v>-15</v>
      </c>
      <c r="AD410" s="474">
        <v>-56</v>
      </c>
      <c r="AE410" s="474">
        <v>-63</v>
      </c>
      <c r="AF410" s="474">
        <v>-48</v>
      </c>
      <c r="AG410" s="474">
        <v>25</v>
      </c>
    </row>
    <row r="411" spans="2:33" s="379" customFormat="1" ht="15" customHeight="1" x14ac:dyDescent="0.3">
      <c r="B411" s="388">
        <v>44233</v>
      </c>
      <c r="C411" s="393">
        <v>59</v>
      </c>
      <c r="D411" s="386"/>
      <c r="E411" s="46">
        <v>579</v>
      </c>
      <c r="F411" s="46">
        <v>3654</v>
      </c>
      <c r="G411" s="386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74">
        <v>-73</v>
      </c>
      <c r="AC411" s="474">
        <v>-34</v>
      </c>
      <c r="AD411" s="474">
        <v>-68</v>
      </c>
      <c r="AE411" s="474">
        <v>-69</v>
      </c>
      <c r="AF411" s="474">
        <v>-39</v>
      </c>
      <c r="AG411" s="474">
        <v>20</v>
      </c>
    </row>
    <row r="412" spans="2:33" s="379" customFormat="1" ht="15" customHeight="1" x14ac:dyDescent="0.3">
      <c r="B412" s="388">
        <v>44234</v>
      </c>
      <c r="C412" s="393">
        <v>64</v>
      </c>
      <c r="D412" s="386"/>
      <c r="E412" s="46">
        <v>421</v>
      </c>
      <c r="F412" s="46">
        <v>1743</v>
      </c>
      <c r="G412" s="386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74">
        <v>-77</v>
      </c>
      <c r="AC412" s="474">
        <v>-42</v>
      </c>
      <c r="AD412" s="474">
        <v>-74</v>
      </c>
      <c r="AE412" s="474">
        <v>-73</v>
      </c>
      <c r="AF412" s="474">
        <v>-39</v>
      </c>
      <c r="AG412" s="474">
        <v>18</v>
      </c>
    </row>
    <row r="413" spans="2:33" s="379" customFormat="1" ht="15" customHeight="1" x14ac:dyDescent="0.3">
      <c r="B413" s="388">
        <v>44235</v>
      </c>
      <c r="C413" s="393">
        <v>2261</v>
      </c>
      <c r="D413" s="386"/>
      <c r="E413" s="46">
        <v>1694</v>
      </c>
      <c r="F413" s="46">
        <v>12299</v>
      </c>
      <c r="G413" s="386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74">
        <v>-59</v>
      </c>
      <c r="AC413" s="474">
        <v>-16</v>
      </c>
      <c r="AD413" s="474">
        <v>-51</v>
      </c>
      <c r="AE413" s="474">
        <v>-63</v>
      </c>
      <c r="AF413" s="474">
        <v>-47</v>
      </c>
      <c r="AG413" s="474">
        <v>22</v>
      </c>
    </row>
    <row r="414" spans="2:33" s="379" customFormat="1" ht="15" customHeight="1" x14ac:dyDescent="0.3">
      <c r="B414" s="388">
        <v>44236</v>
      </c>
      <c r="C414" s="393">
        <v>2135</v>
      </c>
      <c r="D414" s="386"/>
      <c r="E414" s="46">
        <v>1859</v>
      </c>
      <c r="F414" s="46">
        <v>10529</v>
      </c>
      <c r="G414" s="386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74">
        <v>-61</v>
      </c>
      <c r="AC414" s="474">
        <v>-17</v>
      </c>
      <c r="AD414" s="474">
        <v>-57</v>
      </c>
      <c r="AE414" s="474">
        <v>-64</v>
      </c>
      <c r="AF414" s="474">
        <v>-48</v>
      </c>
      <c r="AG414" s="474">
        <v>24</v>
      </c>
    </row>
    <row r="415" spans="2:33" s="379" customFormat="1" ht="15" customHeight="1" x14ac:dyDescent="0.3">
      <c r="B415" s="388">
        <v>44237</v>
      </c>
      <c r="C415" s="393">
        <v>2022</v>
      </c>
      <c r="D415" s="391"/>
      <c r="E415" s="46">
        <v>2063</v>
      </c>
      <c r="F415" s="46">
        <v>11297</v>
      </c>
      <c r="G415" s="391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74">
        <v>-60</v>
      </c>
      <c r="AC415" s="474">
        <v>-15</v>
      </c>
      <c r="AD415" s="474">
        <v>-49</v>
      </c>
      <c r="AE415" s="474">
        <v>-62</v>
      </c>
      <c r="AF415" s="474">
        <v>-46</v>
      </c>
      <c r="AG415" s="474">
        <v>22</v>
      </c>
    </row>
    <row r="416" spans="2:33" s="379" customFormat="1" ht="15" customHeight="1" x14ac:dyDescent="0.3">
      <c r="B416" s="388">
        <v>44238</v>
      </c>
      <c r="C416" s="393">
        <v>1932</v>
      </c>
      <c r="D416" s="391"/>
      <c r="E416" s="46">
        <v>1864</v>
      </c>
      <c r="F416" s="46">
        <v>12014</v>
      </c>
      <c r="G416" s="391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74">
        <v>-60</v>
      </c>
      <c r="AC416" s="474">
        <v>-15</v>
      </c>
      <c r="AD416" s="474">
        <v>-52</v>
      </c>
      <c r="AE416" s="474">
        <v>-64</v>
      </c>
      <c r="AF416" s="474">
        <v>-47</v>
      </c>
      <c r="AG416" s="474">
        <v>23</v>
      </c>
    </row>
    <row r="417" spans="2:33" s="379" customFormat="1" ht="15" customHeight="1" x14ac:dyDescent="0.3">
      <c r="B417" s="388">
        <v>44239</v>
      </c>
      <c r="C417" s="391"/>
      <c r="D417" s="391"/>
      <c r="E417" s="46">
        <v>38</v>
      </c>
      <c r="F417" s="46">
        <v>118</v>
      </c>
      <c r="G417" s="391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74">
        <v>-60</v>
      </c>
      <c r="AC417" s="474">
        <v>-7</v>
      </c>
      <c r="AD417" s="474">
        <v>-42</v>
      </c>
      <c r="AE417" s="474">
        <v>-60</v>
      </c>
      <c r="AF417" s="474">
        <v>-45</v>
      </c>
      <c r="AG417" s="474">
        <v>23</v>
      </c>
    </row>
    <row r="418" spans="2:33" s="379" customFormat="1" ht="15" customHeight="1" x14ac:dyDescent="0.3">
      <c r="B418" s="388">
        <v>44240</v>
      </c>
      <c r="C418" s="459"/>
      <c r="D418" s="459"/>
      <c r="E418" s="46"/>
      <c r="F418" s="46"/>
      <c r="G418" s="391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74">
        <v>-69</v>
      </c>
      <c r="AC418" s="474">
        <v>-26</v>
      </c>
      <c r="AD418" s="474">
        <v>-51</v>
      </c>
      <c r="AE418" s="474">
        <v>-65</v>
      </c>
      <c r="AF418" s="474">
        <v>-35</v>
      </c>
      <c r="AG418" s="474">
        <v>18</v>
      </c>
    </row>
    <row r="419" spans="2:33" s="379" customFormat="1" ht="15" customHeight="1" x14ac:dyDescent="0.3">
      <c r="B419" s="388">
        <v>44241</v>
      </c>
      <c r="C419" s="459"/>
      <c r="D419" s="459"/>
      <c r="E419" s="46"/>
      <c r="F419" s="46"/>
      <c r="G419" s="391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74">
        <v>-68</v>
      </c>
      <c r="AC419" s="474">
        <v>-30</v>
      </c>
      <c r="AD419" s="474">
        <v>-48</v>
      </c>
      <c r="AE419" s="474">
        <v>-66</v>
      </c>
      <c r="AF419" s="474">
        <v>-32</v>
      </c>
      <c r="AG419" s="474">
        <v>15</v>
      </c>
    </row>
    <row r="420" spans="2:33" s="379" customFormat="1" ht="15" customHeight="1" x14ac:dyDescent="0.3">
      <c r="B420" s="388">
        <v>44242</v>
      </c>
      <c r="C420" s="459"/>
      <c r="D420" s="459"/>
      <c r="E420" s="46"/>
      <c r="F420" s="46"/>
      <c r="G420" s="391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74">
        <v>-56</v>
      </c>
      <c r="AC420" s="474">
        <v>-8</v>
      </c>
      <c r="AD420" s="474">
        <v>-33</v>
      </c>
      <c r="AE420" s="474">
        <v>-61</v>
      </c>
      <c r="AF420" s="474">
        <v>-48</v>
      </c>
      <c r="AG420" s="474">
        <v>21</v>
      </c>
    </row>
    <row r="421" spans="2:33" s="379" customFormat="1" ht="15" customHeight="1" x14ac:dyDescent="0.3">
      <c r="B421" s="388">
        <v>44243</v>
      </c>
      <c r="C421" s="459"/>
      <c r="D421" s="459"/>
      <c r="E421" s="46"/>
      <c r="F421" s="46"/>
      <c r="G421" s="391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74">
        <v>-62</v>
      </c>
      <c r="AC421" s="474">
        <v>-15</v>
      </c>
      <c r="AD421" s="474">
        <v>-45</v>
      </c>
      <c r="AE421" s="474">
        <v>-66</v>
      </c>
      <c r="AF421" s="474">
        <v>-63</v>
      </c>
      <c r="AG421" s="474">
        <v>28</v>
      </c>
    </row>
    <row r="422" spans="2:33" s="379" customFormat="1" ht="15" customHeight="1" x14ac:dyDescent="0.3">
      <c r="B422" s="388">
        <v>44244</v>
      </c>
      <c r="C422" s="459"/>
      <c r="D422" s="459"/>
      <c r="E422" s="46"/>
      <c r="F422" s="46"/>
      <c r="G422" s="398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74">
        <v>-58</v>
      </c>
      <c r="AC422" s="474">
        <v>-11</v>
      </c>
      <c r="AD422" s="474">
        <v>-43</v>
      </c>
      <c r="AE422" s="474">
        <v>-60</v>
      </c>
      <c r="AF422" s="474">
        <v>-45</v>
      </c>
      <c r="AG422" s="474">
        <v>21</v>
      </c>
    </row>
    <row r="423" spans="2:33" s="379" customFormat="1" ht="15" customHeight="1" x14ac:dyDescent="0.3">
      <c r="B423" s="388">
        <v>44245</v>
      </c>
      <c r="C423" s="459"/>
      <c r="D423" s="459"/>
      <c r="E423" s="46"/>
      <c r="F423" s="46"/>
      <c r="G423" s="398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74">
        <v>-58</v>
      </c>
      <c r="AC423" s="474">
        <v>-11</v>
      </c>
      <c r="AD423" s="474">
        <v>-44</v>
      </c>
      <c r="AE423" s="474">
        <v>-61</v>
      </c>
      <c r="AF423" s="474">
        <v>-45</v>
      </c>
      <c r="AG423" s="474">
        <v>22</v>
      </c>
    </row>
    <row r="424" spans="2:33" s="379" customFormat="1" ht="15" customHeight="1" x14ac:dyDescent="0.3">
      <c r="B424" s="388">
        <v>44246</v>
      </c>
      <c r="C424" s="459"/>
      <c r="D424" s="459"/>
      <c r="E424" s="46"/>
      <c r="F424" s="46"/>
      <c r="G424" s="398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74">
        <v>-60</v>
      </c>
      <c r="AC424" s="474">
        <v>-5</v>
      </c>
      <c r="AD424" s="474">
        <v>-50</v>
      </c>
      <c r="AE424" s="474">
        <v>-60</v>
      </c>
      <c r="AF424" s="474">
        <v>-44</v>
      </c>
      <c r="AG424" s="474">
        <v>23</v>
      </c>
    </row>
    <row r="425" spans="2:33" s="379" customFormat="1" ht="15" customHeight="1" x14ac:dyDescent="0.3">
      <c r="B425" s="388">
        <v>44247</v>
      </c>
      <c r="C425" s="459"/>
      <c r="D425" s="459"/>
      <c r="E425" s="46"/>
      <c r="F425" s="46"/>
      <c r="G425" s="398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74">
        <v>-74</v>
      </c>
      <c r="AC425" s="474">
        <v>-35</v>
      </c>
      <c r="AD425" s="474">
        <v>-76</v>
      </c>
      <c r="AE425" s="474">
        <v>-72</v>
      </c>
      <c r="AF425" s="474">
        <v>-36</v>
      </c>
      <c r="AG425" s="474">
        <v>21</v>
      </c>
    </row>
    <row r="426" spans="2:33" s="379" customFormat="1" ht="15" customHeight="1" x14ac:dyDescent="0.3">
      <c r="B426" s="388">
        <v>44248</v>
      </c>
      <c r="C426" s="459"/>
      <c r="D426" s="459"/>
      <c r="E426" s="46"/>
      <c r="F426" s="46"/>
      <c r="G426" s="398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74">
        <v>-72</v>
      </c>
      <c r="AC426" s="474">
        <v>-34</v>
      </c>
      <c r="AD426" s="474">
        <v>-61</v>
      </c>
      <c r="AE426" s="474">
        <v>-68</v>
      </c>
      <c r="AF426" s="474">
        <v>-32</v>
      </c>
      <c r="AG426" s="474">
        <v>16</v>
      </c>
    </row>
    <row r="427" spans="2:33" s="379" customFormat="1" ht="15" customHeight="1" x14ac:dyDescent="0.3">
      <c r="B427" s="388">
        <v>44249</v>
      </c>
      <c r="C427" s="459"/>
      <c r="D427" s="459"/>
      <c r="E427" s="46"/>
      <c r="F427" s="46"/>
      <c r="G427" s="398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74">
        <v>-55</v>
      </c>
      <c r="AC427" s="474">
        <v>-9</v>
      </c>
      <c r="AD427" s="474">
        <v>-35</v>
      </c>
      <c r="AE427" s="474">
        <v>-60</v>
      </c>
      <c r="AF427" s="474">
        <v>-43</v>
      </c>
      <c r="AG427" s="474">
        <v>20</v>
      </c>
    </row>
    <row r="428" spans="2:33" s="379" customFormat="1" ht="15" customHeight="1" x14ac:dyDescent="0.3">
      <c r="B428" s="388">
        <v>44250</v>
      </c>
      <c r="C428" s="459"/>
      <c r="D428" s="459"/>
      <c r="E428" s="46"/>
      <c r="F428" s="46"/>
      <c r="G428" s="399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74">
        <v>-56</v>
      </c>
      <c r="AC428" s="474">
        <v>-8</v>
      </c>
      <c r="AD428" s="474">
        <v>-39</v>
      </c>
      <c r="AE428" s="474">
        <v>-59</v>
      </c>
      <c r="AF428" s="474">
        <v>-44</v>
      </c>
      <c r="AG428" s="474">
        <v>20</v>
      </c>
    </row>
    <row r="429" spans="2:33" s="379" customFormat="1" ht="15" customHeight="1" x14ac:dyDescent="0.3">
      <c r="B429" s="388">
        <v>44251</v>
      </c>
      <c r="C429" s="459"/>
      <c r="D429" s="459"/>
      <c r="E429" s="46"/>
      <c r="F429" s="46"/>
      <c r="G429" s="399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74">
        <v>-56</v>
      </c>
      <c r="AC429" s="474">
        <v>-9</v>
      </c>
      <c r="AD429" s="474">
        <v>-29</v>
      </c>
      <c r="AE429" s="474">
        <v>-58</v>
      </c>
      <c r="AF429" s="474">
        <v>-43</v>
      </c>
      <c r="AG429" s="474">
        <v>20</v>
      </c>
    </row>
    <row r="430" spans="2:33" s="379" customFormat="1" ht="15" customHeight="1" x14ac:dyDescent="0.3">
      <c r="B430" s="388">
        <v>44252</v>
      </c>
      <c r="C430" s="459"/>
      <c r="D430" s="459"/>
      <c r="E430" s="46"/>
      <c r="F430" s="46"/>
      <c r="G430" s="399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74">
        <v>-56</v>
      </c>
      <c r="AC430" s="474">
        <v>-7</v>
      </c>
      <c r="AD430" s="474">
        <v>-41</v>
      </c>
      <c r="AE430" s="474">
        <v>-60</v>
      </c>
      <c r="AF430" s="474">
        <v>-44</v>
      </c>
      <c r="AG430" s="474">
        <v>21</v>
      </c>
    </row>
    <row r="431" spans="2:33" s="379" customFormat="1" ht="15" customHeight="1" x14ac:dyDescent="0.3">
      <c r="B431" s="388">
        <v>44253</v>
      </c>
      <c r="C431" s="459"/>
      <c r="D431" s="459"/>
      <c r="E431" s="46"/>
      <c r="F431" s="46"/>
      <c r="G431" s="399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74">
        <v>-56</v>
      </c>
      <c r="AC431" s="474">
        <v>1</v>
      </c>
      <c r="AD431" s="474">
        <v>-42</v>
      </c>
      <c r="AE431" s="474">
        <v>-58</v>
      </c>
      <c r="AF431" s="474">
        <v>-42</v>
      </c>
      <c r="AG431" s="474">
        <v>22</v>
      </c>
    </row>
    <row r="432" spans="2:33" s="379" customFormat="1" ht="15" customHeight="1" x14ac:dyDescent="0.3">
      <c r="B432" s="388">
        <v>44254</v>
      </c>
      <c r="C432" s="459"/>
      <c r="D432" s="459"/>
      <c r="E432" s="46"/>
      <c r="F432" s="46"/>
      <c r="G432" s="399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74">
        <v>-65</v>
      </c>
      <c r="AC432" s="474">
        <v>-19</v>
      </c>
      <c r="AD432" s="474">
        <v>-41</v>
      </c>
      <c r="AE432" s="474">
        <v>-60</v>
      </c>
      <c r="AF432" s="474">
        <v>-29</v>
      </c>
      <c r="AG432" s="474">
        <v>15</v>
      </c>
    </row>
    <row r="433" spans="2:33" s="379" customFormat="1" ht="15" customHeight="1" x14ac:dyDescent="0.3">
      <c r="B433" s="388">
        <v>44255</v>
      </c>
      <c r="C433" s="394">
        <v>39585</v>
      </c>
      <c r="D433" s="459"/>
      <c r="E433" s="46"/>
      <c r="F433" s="46"/>
      <c r="G433" s="399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74">
        <v>-67</v>
      </c>
      <c r="AC433" s="474">
        <v>-25</v>
      </c>
      <c r="AD433" s="474">
        <v>-40</v>
      </c>
      <c r="AE433" s="474">
        <v>-61</v>
      </c>
      <c r="AF433" s="474">
        <v>-27</v>
      </c>
      <c r="AG433" s="474">
        <v>13</v>
      </c>
    </row>
    <row r="434" spans="2:33" s="379" customFormat="1" ht="15" customHeight="1" x14ac:dyDescent="0.3">
      <c r="B434" s="388">
        <v>44256</v>
      </c>
      <c r="C434" s="459"/>
      <c r="D434" s="459"/>
      <c r="E434" s="46"/>
      <c r="F434" s="46"/>
      <c r="G434" s="399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74">
        <v>-53</v>
      </c>
      <c r="AC434" s="474">
        <v>-3</v>
      </c>
      <c r="AD434" s="474">
        <v>-36</v>
      </c>
      <c r="AE434" s="474">
        <v>-58</v>
      </c>
      <c r="AF434" s="474">
        <v>-42</v>
      </c>
      <c r="AG434" s="474">
        <v>19</v>
      </c>
    </row>
    <row r="435" spans="2:33" ht="15" customHeight="1" x14ac:dyDescent="0.3">
      <c r="B435" s="388">
        <v>44257</v>
      </c>
      <c r="C435" s="459"/>
      <c r="D435" s="459"/>
      <c r="E435" s="46"/>
      <c r="F435" s="46"/>
      <c r="G435" s="361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74">
        <v>-54</v>
      </c>
      <c r="AC435" s="474">
        <v>-3</v>
      </c>
      <c r="AD435" s="474">
        <v>-34</v>
      </c>
      <c r="AE435" s="474">
        <v>-57</v>
      </c>
      <c r="AF435" s="474">
        <v>-42</v>
      </c>
      <c r="AG435" s="474">
        <v>20</v>
      </c>
    </row>
    <row r="436" spans="2:33" s="379" customFormat="1" ht="15" customHeight="1" x14ac:dyDescent="0.3">
      <c r="B436" s="388">
        <v>44258</v>
      </c>
      <c r="C436" s="459"/>
      <c r="D436" s="459"/>
      <c r="E436" s="46"/>
      <c r="F436" s="46"/>
      <c r="G436" s="412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74">
        <v>-53</v>
      </c>
      <c r="AC436" s="474">
        <v>-4</v>
      </c>
      <c r="AD436" s="474">
        <v>-25</v>
      </c>
      <c r="AE436" s="474">
        <v>-56</v>
      </c>
      <c r="AF436" s="474">
        <v>-42</v>
      </c>
      <c r="AG436" s="474">
        <v>19</v>
      </c>
    </row>
    <row r="437" spans="2:33" s="379" customFormat="1" ht="15" customHeight="1" x14ac:dyDescent="0.3">
      <c r="B437" s="388">
        <v>44259</v>
      </c>
      <c r="C437" s="459"/>
      <c r="D437" s="459"/>
      <c r="E437" s="46"/>
      <c r="F437" s="46"/>
      <c r="G437" s="412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74">
        <v>-55</v>
      </c>
      <c r="AC437" s="474">
        <v>-5</v>
      </c>
      <c r="AD437" s="474">
        <v>-40</v>
      </c>
      <c r="AE437" s="474">
        <v>-59</v>
      </c>
      <c r="AF437" s="474">
        <v>-43</v>
      </c>
      <c r="AG437" s="474">
        <v>20</v>
      </c>
    </row>
    <row r="438" spans="2:33" s="379" customFormat="1" ht="15" customHeight="1" x14ac:dyDescent="0.3">
      <c r="B438" s="388">
        <v>44260</v>
      </c>
      <c r="C438" s="459"/>
      <c r="D438" s="459"/>
      <c r="E438" s="46"/>
      <c r="F438" s="46"/>
      <c r="G438" s="412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74">
        <v>-55</v>
      </c>
      <c r="AC438" s="474">
        <v>1</v>
      </c>
      <c r="AD438" s="474">
        <v>-37</v>
      </c>
      <c r="AE438" s="474">
        <v>-56</v>
      </c>
      <c r="AF438" s="474">
        <v>-42</v>
      </c>
      <c r="AG438" s="474">
        <v>21</v>
      </c>
    </row>
    <row r="439" spans="2:33" s="379" customFormat="1" ht="15" customHeight="1" x14ac:dyDescent="0.3">
      <c r="B439" s="388">
        <v>44261</v>
      </c>
      <c r="C439" s="459"/>
      <c r="D439" s="459"/>
      <c r="E439" s="46"/>
      <c r="F439" s="46"/>
      <c r="G439" s="412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74">
        <v>-63</v>
      </c>
      <c r="AC439" s="474">
        <v>-18</v>
      </c>
      <c r="AD439" s="474">
        <v>-34</v>
      </c>
      <c r="AE439" s="474">
        <v>-59</v>
      </c>
      <c r="AF439" s="474">
        <v>-29</v>
      </c>
      <c r="AG439" s="474">
        <v>15</v>
      </c>
    </row>
    <row r="440" spans="2:33" s="379" customFormat="1" ht="15" customHeight="1" x14ac:dyDescent="0.3">
      <c r="B440" s="388">
        <v>44262</v>
      </c>
      <c r="C440" s="459"/>
      <c r="D440" s="459"/>
      <c r="E440" s="46"/>
      <c r="F440" s="46"/>
      <c r="G440" s="412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74">
        <v>-67</v>
      </c>
      <c r="AC440" s="474">
        <v>-25</v>
      </c>
      <c r="AD440" s="474">
        <v>-44</v>
      </c>
      <c r="AE440" s="474">
        <v>-63</v>
      </c>
      <c r="AF440" s="474">
        <v>-27</v>
      </c>
      <c r="AG440" s="474">
        <v>13</v>
      </c>
    </row>
    <row r="441" spans="2:33" s="379" customFormat="1" ht="15" customHeight="1" x14ac:dyDescent="0.3">
      <c r="B441" s="388">
        <v>44263</v>
      </c>
      <c r="C441" s="459"/>
      <c r="D441" s="459"/>
      <c r="E441" s="46"/>
      <c r="F441" s="46"/>
      <c r="G441" s="412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74">
        <v>-49</v>
      </c>
      <c r="AC441" s="474">
        <v>4</v>
      </c>
      <c r="AD441" s="474">
        <v>-32</v>
      </c>
      <c r="AE441" s="474">
        <v>-57</v>
      </c>
      <c r="AF441" s="474">
        <v>-41</v>
      </c>
      <c r="AG441" s="474">
        <v>19</v>
      </c>
    </row>
    <row r="442" spans="2:33" s="379" customFormat="1" ht="15" customHeight="1" x14ac:dyDescent="0.3">
      <c r="B442" s="388">
        <v>44264</v>
      </c>
      <c r="C442" s="459"/>
      <c r="D442" s="459"/>
      <c r="E442" s="46"/>
      <c r="F442" s="46"/>
      <c r="G442" s="431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74">
        <v>-51</v>
      </c>
      <c r="AC442" s="474">
        <v>-1</v>
      </c>
      <c r="AD442" s="474">
        <v>-27</v>
      </c>
      <c r="AE442" s="474">
        <v>-56</v>
      </c>
      <c r="AF442" s="474">
        <v>-42</v>
      </c>
      <c r="AG442" s="474">
        <v>19</v>
      </c>
    </row>
    <row r="443" spans="2:33" s="379" customFormat="1" ht="15" customHeight="1" x14ac:dyDescent="0.3">
      <c r="B443" s="388">
        <v>44265</v>
      </c>
      <c r="C443" s="459"/>
      <c r="D443" s="459"/>
      <c r="E443" s="46">
        <v>54602</v>
      </c>
      <c r="F443" s="46">
        <v>279630</v>
      </c>
      <c r="G443" s="431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74">
        <v>-52</v>
      </c>
      <c r="AC443" s="474">
        <v>-2</v>
      </c>
      <c r="AD443" s="474">
        <v>-23</v>
      </c>
      <c r="AE443" s="474">
        <v>-55</v>
      </c>
      <c r="AF443" s="474">
        <v>-41</v>
      </c>
      <c r="AG443" s="474">
        <v>19</v>
      </c>
    </row>
    <row r="444" spans="2:33" s="379" customFormat="1" ht="15" customHeight="1" x14ac:dyDescent="0.3">
      <c r="B444" s="388">
        <v>44266</v>
      </c>
      <c r="C444" s="431"/>
      <c r="D444" s="431"/>
      <c r="E444" s="431"/>
      <c r="F444" s="431"/>
      <c r="G444" s="431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74">
        <v>-52</v>
      </c>
      <c r="AC444" s="474">
        <v>0</v>
      </c>
      <c r="AD444" s="474">
        <v>-33</v>
      </c>
      <c r="AE444" s="474">
        <v>-57</v>
      </c>
      <c r="AF444" s="474">
        <v>-42</v>
      </c>
      <c r="AG444" s="474">
        <v>20</v>
      </c>
    </row>
    <row r="445" spans="2:33" s="379" customFormat="1" ht="15" customHeight="1" x14ac:dyDescent="0.3">
      <c r="B445" s="388">
        <v>44267</v>
      </c>
      <c r="C445" s="431"/>
      <c r="D445" s="431"/>
      <c r="E445" s="431"/>
      <c r="F445" s="431"/>
      <c r="G445" s="431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74">
        <v>-54</v>
      </c>
      <c r="AC445" s="474">
        <v>2</v>
      </c>
      <c r="AD445" s="474">
        <v>-32</v>
      </c>
      <c r="AE445" s="474">
        <v>-55</v>
      </c>
      <c r="AF445" s="474">
        <v>-40</v>
      </c>
      <c r="AG445" s="474">
        <v>20</v>
      </c>
    </row>
    <row r="446" spans="2:33" s="379" customFormat="1" ht="15" customHeight="1" x14ac:dyDescent="0.3">
      <c r="B446" s="388">
        <v>44268</v>
      </c>
      <c r="C446" s="431"/>
      <c r="D446" s="431"/>
      <c r="E446" s="431"/>
      <c r="F446" s="431"/>
      <c r="G446" s="431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74">
        <v>-63</v>
      </c>
      <c r="AC446" s="474">
        <v>-17</v>
      </c>
      <c r="AD446" s="474">
        <v>-39</v>
      </c>
      <c r="AE446" s="474">
        <v>-59</v>
      </c>
      <c r="AF446" s="474">
        <v>-27</v>
      </c>
      <c r="AG446" s="474">
        <v>15</v>
      </c>
    </row>
    <row r="447" spans="2:33" s="379" customFormat="1" ht="15" customHeight="1" x14ac:dyDescent="0.3">
      <c r="B447" s="388">
        <v>44269</v>
      </c>
      <c r="C447" s="431"/>
      <c r="D447" s="431"/>
      <c r="E447" s="431"/>
      <c r="F447" s="431"/>
      <c r="G447" s="431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74">
        <v>-66</v>
      </c>
      <c r="AC447" s="474">
        <v>-23</v>
      </c>
      <c r="AD447" s="474">
        <v>-38</v>
      </c>
      <c r="AE447" s="474">
        <v>-60</v>
      </c>
      <c r="AF447" s="474">
        <v>-23</v>
      </c>
      <c r="AG447" s="474">
        <v>13</v>
      </c>
    </row>
    <row r="448" spans="2:33" s="379" customFormat="1" ht="15" customHeight="1" x14ac:dyDescent="0.3">
      <c r="B448" s="388">
        <v>44270</v>
      </c>
      <c r="C448" s="431"/>
      <c r="D448" s="431"/>
      <c r="E448" s="431"/>
      <c r="F448" s="431"/>
      <c r="G448" s="431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74">
        <v>-42</v>
      </c>
      <c r="AC448" s="474">
        <v>4</v>
      </c>
      <c r="AD448" s="474">
        <v>-15</v>
      </c>
      <c r="AE448" s="474">
        <v>-51</v>
      </c>
      <c r="AF448" s="474">
        <v>-34</v>
      </c>
      <c r="AG448" s="474">
        <v>15</v>
      </c>
    </row>
    <row r="449" spans="2:33" s="379" customFormat="1" ht="15" customHeight="1" x14ac:dyDescent="0.3">
      <c r="B449" s="388">
        <v>44271</v>
      </c>
      <c r="C449" s="431"/>
      <c r="D449" s="431"/>
      <c r="E449" s="431"/>
      <c r="F449" s="431"/>
      <c r="G449" s="431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74">
        <v>-42</v>
      </c>
      <c r="AC449" s="474">
        <v>5</v>
      </c>
      <c r="AD449" s="474">
        <v>-13</v>
      </c>
      <c r="AE449" s="474">
        <v>-50</v>
      </c>
      <c r="AF449" s="474">
        <v>-35</v>
      </c>
      <c r="AG449" s="474">
        <v>15</v>
      </c>
    </row>
    <row r="450" spans="2:33" s="379" customFormat="1" ht="15" customHeight="1" x14ac:dyDescent="0.3">
      <c r="B450" s="388">
        <v>44272</v>
      </c>
      <c r="C450" s="431"/>
      <c r="D450" s="431"/>
      <c r="E450" s="431"/>
      <c r="F450" s="431"/>
      <c r="G450" s="431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74">
        <v>-42</v>
      </c>
      <c r="AC450" s="474">
        <v>4</v>
      </c>
      <c r="AD450" s="474">
        <v>-5</v>
      </c>
      <c r="AE450" s="474">
        <v>-48</v>
      </c>
      <c r="AF450" s="474">
        <v>-33</v>
      </c>
      <c r="AG450" s="474">
        <v>15</v>
      </c>
    </row>
    <row r="451" spans="2:33" s="379" customFormat="1" ht="15" customHeight="1" x14ac:dyDescent="0.3">
      <c r="B451" s="388">
        <v>44273</v>
      </c>
      <c r="C451" s="431"/>
      <c r="D451" s="431"/>
      <c r="E451" s="431"/>
      <c r="F451" s="431"/>
      <c r="G451" s="431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74">
        <v>-41</v>
      </c>
      <c r="AC451" s="474">
        <v>9</v>
      </c>
      <c r="AD451" s="474">
        <v>-9</v>
      </c>
      <c r="AE451" s="474">
        <v>-49</v>
      </c>
      <c r="AF451" s="474">
        <v>-34</v>
      </c>
      <c r="AG451" s="474">
        <v>16</v>
      </c>
    </row>
    <row r="452" spans="2:33" s="379" customFormat="1" ht="15" customHeight="1" x14ac:dyDescent="0.3">
      <c r="B452" s="388">
        <v>44274</v>
      </c>
      <c r="C452" s="431"/>
      <c r="D452" s="431"/>
      <c r="E452" s="431"/>
      <c r="F452" s="431"/>
      <c r="G452" s="431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74">
        <v>-43</v>
      </c>
      <c r="AC452" s="474">
        <v>13</v>
      </c>
      <c r="AD452" s="474">
        <v>-16</v>
      </c>
      <c r="AE452" s="474">
        <v>-48</v>
      </c>
      <c r="AF452" s="474">
        <v>-33</v>
      </c>
      <c r="AG452" s="474">
        <v>16</v>
      </c>
    </row>
    <row r="453" spans="2:33" s="379" customFormat="1" ht="15" customHeight="1" x14ac:dyDescent="0.3">
      <c r="B453" s="388">
        <v>44275</v>
      </c>
      <c r="C453" s="431"/>
      <c r="D453" s="431"/>
      <c r="E453" s="431"/>
      <c r="F453" s="431"/>
      <c r="G453" s="431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74">
        <v>-58</v>
      </c>
      <c r="AC453" s="474">
        <v>-10</v>
      </c>
      <c r="AD453" s="474">
        <v>-29</v>
      </c>
      <c r="AE453" s="474">
        <v>-55</v>
      </c>
      <c r="AF453" s="474">
        <v>-21</v>
      </c>
      <c r="AG453" s="474">
        <v>14</v>
      </c>
    </row>
    <row r="454" spans="2:33" s="379" customFormat="1" ht="15" customHeight="1" x14ac:dyDescent="0.3">
      <c r="B454" s="388">
        <v>44276</v>
      </c>
      <c r="C454" s="431"/>
      <c r="D454" s="431"/>
      <c r="E454" s="431"/>
      <c r="F454" s="431"/>
      <c r="G454" s="431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74">
        <v>-61</v>
      </c>
      <c r="AC454" s="474">
        <v>-19</v>
      </c>
      <c r="AD454" s="474">
        <v>-27</v>
      </c>
      <c r="AE454" s="474">
        <v>-57</v>
      </c>
      <c r="AF454" s="474">
        <v>-19</v>
      </c>
      <c r="AG454" s="474">
        <v>12</v>
      </c>
    </row>
    <row r="455" spans="2:33" s="379" customFormat="1" ht="15" customHeight="1" x14ac:dyDescent="0.3">
      <c r="B455" s="388">
        <v>44277</v>
      </c>
      <c r="C455" s="431"/>
      <c r="D455" s="431"/>
      <c r="E455" s="431"/>
      <c r="F455" s="431"/>
      <c r="G455" s="431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74">
        <v>-42</v>
      </c>
      <c r="AC455" s="474">
        <v>6</v>
      </c>
      <c r="AD455" s="474">
        <v>-11</v>
      </c>
      <c r="AE455" s="474">
        <v>-50</v>
      </c>
      <c r="AF455" s="474">
        <v>-34</v>
      </c>
      <c r="AG455" s="474">
        <v>15</v>
      </c>
    </row>
    <row r="456" spans="2:33" s="379" customFormat="1" ht="15" customHeight="1" x14ac:dyDescent="0.3">
      <c r="B456" s="388">
        <v>44278</v>
      </c>
      <c r="C456" s="431"/>
      <c r="D456" s="431"/>
      <c r="E456" s="431"/>
      <c r="F456" s="431"/>
      <c r="G456" s="431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74">
        <v>-42</v>
      </c>
      <c r="AC456" s="474">
        <v>5</v>
      </c>
      <c r="AD456" s="474">
        <v>-13</v>
      </c>
      <c r="AE456" s="474">
        <v>-49</v>
      </c>
      <c r="AF456" s="474">
        <v>-34</v>
      </c>
      <c r="AG456" s="474">
        <v>15</v>
      </c>
    </row>
    <row r="457" spans="2:33" s="379" customFormat="1" ht="15" customHeight="1" x14ac:dyDescent="0.3">
      <c r="B457" s="388">
        <v>44279</v>
      </c>
      <c r="C457" s="431"/>
      <c r="D457" s="431"/>
      <c r="E457" s="431"/>
      <c r="F457" s="431"/>
      <c r="G457" s="431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74">
        <v>-42</v>
      </c>
      <c r="AC457" s="474">
        <v>5</v>
      </c>
      <c r="AD457" s="474">
        <v>-8</v>
      </c>
      <c r="AE457" s="474">
        <v>-48</v>
      </c>
      <c r="AF457" s="474">
        <v>-33</v>
      </c>
      <c r="AG457" s="474">
        <v>15</v>
      </c>
    </row>
    <row r="458" spans="2:33" s="379" customFormat="1" ht="15" customHeight="1" x14ac:dyDescent="0.3">
      <c r="B458" s="388">
        <v>44280</v>
      </c>
      <c r="C458" s="458"/>
      <c r="D458" s="458"/>
      <c r="E458" s="458"/>
      <c r="F458" s="458"/>
      <c r="G458" s="458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74">
        <v>-40</v>
      </c>
      <c r="AC458" s="474">
        <v>9</v>
      </c>
      <c r="AD458" s="474">
        <v>-8</v>
      </c>
      <c r="AE458" s="474">
        <v>-48</v>
      </c>
      <c r="AF458" s="474">
        <v>-34</v>
      </c>
      <c r="AG458" s="474">
        <v>15</v>
      </c>
    </row>
    <row r="459" spans="2:33" s="379" customFormat="1" ht="15" customHeight="1" x14ac:dyDescent="0.3">
      <c r="B459" s="388">
        <v>44281</v>
      </c>
      <c r="C459" s="458"/>
      <c r="D459" s="458"/>
      <c r="E459" s="458"/>
      <c r="F459" s="458"/>
      <c r="G459" s="458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74">
        <v>-47</v>
      </c>
      <c r="AC459" s="474">
        <v>10</v>
      </c>
      <c r="AD459" s="474">
        <v>-23</v>
      </c>
      <c r="AE459" s="474">
        <v>-50</v>
      </c>
      <c r="AF459" s="474">
        <v>-34</v>
      </c>
      <c r="AG459" s="474">
        <v>17</v>
      </c>
    </row>
    <row r="460" spans="2:33" s="379" customFormat="1" ht="15" customHeight="1" x14ac:dyDescent="0.3">
      <c r="B460" s="388">
        <v>44282</v>
      </c>
      <c r="C460" s="458"/>
      <c r="D460" s="458"/>
      <c r="E460" s="458"/>
      <c r="F460" s="458"/>
      <c r="G460" s="458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74">
        <v>-58</v>
      </c>
      <c r="AC460" s="474">
        <v>-8</v>
      </c>
      <c r="AD460" s="474">
        <v>-33</v>
      </c>
      <c r="AE460" s="474">
        <v>-55</v>
      </c>
      <c r="AF460" s="474">
        <v>-20</v>
      </c>
      <c r="AG460" s="474">
        <v>14</v>
      </c>
    </row>
    <row r="461" spans="2:33" s="379" customFormat="1" ht="15" customHeight="1" x14ac:dyDescent="0.3">
      <c r="B461" s="388">
        <v>44283</v>
      </c>
      <c r="C461" s="458"/>
      <c r="D461" s="458"/>
      <c r="E461" s="458"/>
      <c r="F461" s="458"/>
      <c r="G461" s="458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74">
        <v>-63</v>
      </c>
      <c r="AC461" s="474">
        <v>-23</v>
      </c>
      <c r="AD461" s="474">
        <v>-34</v>
      </c>
      <c r="AE461" s="474">
        <v>-58</v>
      </c>
      <c r="AF461" s="474">
        <v>-19</v>
      </c>
      <c r="AG461" s="474">
        <v>13</v>
      </c>
    </row>
    <row r="462" spans="2:33" s="379" customFormat="1" ht="15" customHeight="1" x14ac:dyDescent="0.3">
      <c r="B462" s="388">
        <v>44284</v>
      </c>
      <c r="C462" s="458"/>
      <c r="D462" s="458"/>
      <c r="E462" s="458"/>
      <c r="F462" s="458"/>
      <c r="G462" s="458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74">
        <v>-43</v>
      </c>
      <c r="AC462" s="474">
        <v>4</v>
      </c>
      <c r="AD462" s="474">
        <v>-17</v>
      </c>
      <c r="AE462" s="474">
        <v>-52</v>
      </c>
      <c r="AF462" s="474">
        <v>-35</v>
      </c>
      <c r="AG462" s="474">
        <v>16</v>
      </c>
    </row>
    <row r="463" spans="2:33" s="379" customFormat="1" ht="15" customHeight="1" x14ac:dyDescent="0.3">
      <c r="B463" s="388">
        <v>44285</v>
      </c>
      <c r="C463" s="458"/>
      <c r="D463" s="458"/>
      <c r="E463" s="458"/>
      <c r="F463" s="458"/>
      <c r="G463" s="458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74">
        <v>-42</v>
      </c>
      <c r="AC463" s="474">
        <v>8</v>
      </c>
      <c r="AD463" s="474">
        <v>-20</v>
      </c>
      <c r="AE463" s="474">
        <v>-50</v>
      </c>
      <c r="AF463" s="474">
        <v>-35</v>
      </c>
      <c r="AG463" s="474">
        <v>16</v>
      </c>
    </row>
    <row r="464" spans="2:33" s="379" customFormat="1" ht="15" customHeight="1" x14ac:dyDescent="0.3">
      <c r="B464" s="388">
        <v>44286</v>
      </c>
      <c r="C464" s="458"/>
      <c r="D464" s="458"/>
      <c r="E464" s="458"/>
      <c r="F464" s="458"/>
      <c r="G464" s="458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74">
        <v>-39</v>
      </c>
      <c r="AC464" s="474">
        <v>14</v>
      </c>
      <c r="AD464" s="474">
        <v>-5</v>
      </c>
      <c r="AE464" s="474">
        <v>-46</v>
      </c>
      <c r="AF464" s="474">
        <v>-35</v>
      </c>
      <c r="AG464" s="474">
        <v>14</v>
      </c>
    </row>
    <row r="465" spans="2:33" s="379" customFormat="1" ht="15" customHeight="1" x14ac:dyDescent="0.3">
      <c r="B465" s="388">
        <v>44287</v>
      </c>
      <c r="C465" s="412"/>
      <c r="D465" s="412"/>
      <c r="E465" s="412"/>
      <c r="F465" s="412"/>
      <c r="G465" s="412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74">
        <v>-35</v>
      </c>
      <c r="AC465" s="474">
        <v>28</v>
      </c>
      <c r="AD465" s="474">
        <v>-18</v>
      </c>
      <c r="AE465" s="474">
        <v>-47</v>
      </c>
      <c r="AF465" s="474">
        <v>-37</v>
      </c>
      <c r="AG465" s="474">
        <v>15</v>
      </c>
    </row>
    <row r="466" spans="2:33" s="379" customFormat="1" ht="15" customHeight="1" x14ac:dyDescent="0.3">
      <c r="B466" s="388">
        <v>44288</v>
      </c>
      <c r="C466" s="461"/>
      <c r="D466" s="461"/>
      <c r="E466" s="461"/>
      <c r="F466" s="461"/>
      <c r="G466" s="461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74">
        <v>-61</v>
      </c>
      <c r="AC466" s="474">
        <v>-1</v>
      </c>
      <c r="AD466" s="474">
        <v>-22</v>
      </c>
      <c r="AE466" s="474">
        <v>-67</v>
      </c>
      <c r="AF466" s="474">
        <v>-72</v>
      </c>
      <c r="AG466" s="474">
        <v>34</v>
      </c>
    </row>
    <row r="467" spans="2:33" s="379" customFormat="1" ht="15" customHeight="1" x14ac:dyDescent="0.3">
      <c r="B467" s="388">
        <v>44289</v>
      </c>
      <c r="C467" s="461"/>
      <c r="D467" s="461"/>
      <c r="E467" s="461"/>
      <c r="F467" s="461"/>
      <c r="G467" s="461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74">
        <v>-55</v>
      </c>
      <c r="AC467" s="474">
        <v>3</v>
      </c>
      <c r="AD467" s="474">
        <v>-31</v>
      </c>
      <c r="AE467" s="474">
        <v>-55</v>
      </c>
      <c r="AF467" s="474">
        <v>-26</v>
      </c>
      <c r="AG467" s="474">
        <v>15</v>
      </c>
    </row>
    <row r="468" spans="2:33" s="379" customFormat="1" ht="15" customHeight="1" x14ac:dyDescent="0.3">
      <c r="B468" s="388">
        <v>44290</v>
      </c>
      <c r="C468" s="461"/>
      <c r="D468" s="461"/>
      <c r="E468" s="461"/>
      <c r="F468" s="461"/>
      <c r="G468" s="461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74">
        <v>-68</v>
      </c>
      <c r="AC468" s="474">
        <v>-49</v>
      </c>
      <c r="AD468" s="474">
        <v>-36</v>
      </c>
      <c r="AE468" s="474">
        <v>-59</v>
      </c>
      <c r="AF468" s="474">
        <v>-18</v>
      </c>
      <c r="AG468" s="474">
        <v>12</v>
      </c>
    </row>
    <row r="469" spans="2:33" s="379" customFormat="1" ht="15" customHeight="1" x14ac:dyDescent="0.3">
      <c r="B469" s="388">
        <v>44291</v>
      </c>
      <c r="C469" s="461"/>
      <c r="D469" s="461"/>
      <c r="E469" s="461"/>
      <c r="F469" s="461"/>
      <c r="G469" s="461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368</v>
      </c>
      <c r="R469" s="110">
        <f t="shared" si="309"/>
        <v>0.45620711526264202</v>
      </c>
      <c r="S469" s="153">
        <v>70</v>
      </c>
      <c r="T469" s="110">
        <f t="shared" si="310"/>
        <v>0.59263634573734991</v>
      </c>
      <c r="U469" s="105">
        <f t="shared" si="311"/>
        <v>438</v>
      </c>
      <c r="V469" s="153">
        <v>21</v>
      </c>
      <c r="W469" s="110">
        <f t="shared" si="312"/>
        <v>5.6437499999999998</v>
      </c>
      <c r="X469" s="153">
        <v>21</v>
      </c>
      <c r="Y469" s="153">
        <f t="shared" si="313"/>
        <v>1.4635332252836304</v>
      </c>
      <c r="Z469" s="144">
        <f t="shared" si="314"/>
        <v>42</v>
      </c>
      <c r="AA469" s="31"/>
      <c r="AB469" s="474">
        <v>-27</v>
      </c>
      <c r="AC469" s="474">
        <v>15</v>
      </c>
      <c r="AD469" s="474">
        <v>10</v>
      </c>
      <c r="AE469" s="474">
        <v>-43</v>
      </c>
      <c r="AF469" s="474">
        <v>-36</v>
      </c>
      <c r="AG469" s="474">
        <v>13</v>
      </c>
    </row>
    <row r="470" spans="2:33" s="379" customFormat="1" ht="15" customHeight="1" x14ac:dyDescent="0.3">
      <c r="B470" s="388">
        <v>44292</v>
      </c>
      <c r="C470" s="461"/>
      <c r="D470" s="461"/>
      <c r="E470" s="461"/>
      <c r="F470" s="461"/>
      <c r="G470" s="461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74">
        <v>-26</v>
      </c>
      <c r="AC470" s="474">
        <v>13</v>
      </c>
      <c r="AD470" s="474">
        <v>4</v>
      </c>
      <c r="AE470" s="474">
        <v>-40</v>
      </c>
      <c r="AF470" s="474">
        <v>-27</v>
      </c>
      <c r="AG470" s="474">
        <v>10</v>
      </c>
    </row>
    <row r="471" spans="2:33" s="379" customFormat="1" ht="15" customHeight="1" x14ac:dyDescent="0.3">
      <c r="B471" s="388">
        <v>44293</v>
      </c>
      <c r="C471" s="461"/>
      <c r="D471" s="461"/>
      <c r="E471" s="461"/>
      <c r="F471" s="461"/>
      <c r="G471" s="461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74">
        <v>-27</v>
      </c>
      <c r="AC471" s="474">
        <v>11</v>
      </c>
      <c r="AD471" s="474">
        <v>9</v>
      </c>
      <c r="AE471" s="474">
        <v>-39</v>
      </c>
      <c r="AF471" s="474">
        <v>-27</v>
      </c>
      <c r="AG471" s="474">
        <v>10</v>
      </c>
    </row>
    <row r="472" spans="2:33" s="379" customFormat="1" ht="15" customHeight="1" x14ac:dyDescent="0.3">
      <c r="B472" s="388">
        <v>44294</v>
      </c>
      <c r="C472" s="461"/>
      <c r="D472" s="461"/>
      <c r="E472" s="461"/>
      <c r="F472" s="461"/>
      <c r="G472" s="461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74">
        <v>-26</v>
      </c>
      <c r="AC472" s="474">
        <v>17</v>
      </c>
      <c r="AD472" s="474">
        <v>6</v>
      </c>
      <c r="AE472" s="474">
        <v>-40</v>
      </c>
      <c r="AF472" s="474">
        <v>-26</v>
      </c>
      <c r="AG472" s="474">
        <v>10</v>
      </c>
    </row>
    <row r="473" spans="2:33" s="462" customFormat="1" ht="15" customHeight="1" x14ac:dyDescent="0.3">
      <c r="B473" s="388">
        <v>44295</v>
      </c>
      <c r="C473" s="465"/>
      <c r="D473" s="465"/>
      <c r="E473" s="465"/>
      <c r="F473" s="465"/>
      <c r="G473" s="465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74">
        <v>-33</v>
      </c>
      <c r="AC473" s="474">
        <v>14</v>
      </c>
      <c r="AD473" s="474">
        <v>-8</v>
      </c>
      <c r="AE473" s="474">
        <v>-41</v>
      </c>
      <c r="AF473" s="474">
        <v>-26</v>
      </c>
      <c r="AG473" s="474">
        <v>11</v>
      </c>
    </row>
    <row r="474" spans="2:33" s="462" customFormat="1" ht="15" customHeight="1" x14ac:dyDescent="0.3">
      <c r="B474" s="388">
        <v>44296</v>
      </c>
      <c r="C474" s="465"/>
      <c r="D474" s="465"/>
      <c r="E474" s="465"/>
      <c r="F474" s="465"/>
      <c r="G474" s="465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74">
        <v>-50</v>
      </c>
      <c r="AC474" s="474">
        <v>-1</v>
      </c>
      <c r="AD474" s="474">
        <v>-33</v>
      </c>
      <c r="AE474" s="474">
        <v>-48</v>
      </c>
      <c r="AF474" s="474">
        <v>-17</v>
      </c>
      <c r="AG474" s="474">
        <v>11</v>
      </c>
    </row>
    <row r="475" spans="2:33" s="462" customFormat="1" ht="15" customHeight="1" x14ac:dyDescent="0.3">
      <c r="B475" s="388">
        <v>44297</v>
      </c>
      <c r="C475" s="465"/>
      <c r="D475" s="465"/>
      <c r="E475" s="465"/>
      <c r="F475" s="465"/>
      <c r="G475" s="465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74">
        <v>-50</v>
      </c>
      <c r="AC475" s="474">
        <v>-11</v>
      </c>
      <c r="AD475" s="474">
        <v>-7</v>
      </c>
      <c r="AE475" s="474">
        <v>-46</v>
      </c>
      <c r="AF475" s="474">
        <v>-15</v>
      </c>
      <c r="AG475" s="474">
        <v>7</v>
      </c>
    </row>
    <row r="476" spans="2:33" s="462" customFormat="1" ht="15" customHeight="1" x14ac:dyDescent="0.3">
      <c r="B476" s="388">
        <v>44298</v>
      </c>
      <c r="C476" s="465"/>
      <c r="D476" s="465"/>
      <c r="E476" s="465"/>
      <c r="F476" s="465"/>
      <c r="G476" s="465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74">
        <v>-30</v>
      </c>
      <c r="AC476" s="474">
        <v>10</v>
      </c>
      <c r="AD476" s="474">
        <v>-8</v>
      </c>
      <c r="AE476" s="474">
        <v>-43</v>
      </c>
      <c r="AF476" s="474">
        <v>-25</v>
      </c>
      <c r="AG476" s="474">
        <v>11</v>
      </c>
    </row>
    <row r="477" spans="2:33" s="462" customFormat="1" ht="15" customHeight="1" x14ac:dyDescent="0.3">
      <c r="B477" s="388">
        <v>44299</v>
      </c>
      <c r="C477" s="465"/>
      <c r="D477" s="465"/>
      <c r="E477" s="465"/>
      <c r="F477" s="465"/>
      <c r="G477" s="465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380</v>
      </c>
      <c r="R477" s="110">
        <f t="shared" ref="R477:R478" si="327">Q477/Q$68</f>
        <v>0.47108343423859772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499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74">
        <v>-33</v>
      </c>
      <c r="AC477" s="474">
        <v>9</v>
      </c>
      <c r="AD477" s="474">
        <v>-22</v>
      </c>
      <c r="AE477" s="474">
        <v>-44</v>
      </c>
      <c r="AF477" s="474">
        <v>-25</v>
      </c>
      <c r="AG477" s="474">
        <v>12</v>
      </c>
    </row>
    <row r="478" spans="2:33" s="462" customFormat="1" ht="15" customHeight="1" x14ac:dyDescent="0.3">
      <c r="B478" s="388">
        <v>44300</v>
      </c>
      <c r="C478" s="465"/>
      <c r="D478" s="465"/>
      <c r="E478" s="465"/>
      <c r="F478" s="465"/>
      <c r="G478" s="465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74">
        <v>-31</v>
      </c>
      <c r="AC478" s="474">
        <v>8</v>
      </c>
      <c r="AD478" s="474">
        <v>-12</v>
      </c>
      <c r="AE478" s="474">
        <v>-41</v>
      </c>
      <c r="AF478" s="474">
        <v>-25</v>
      </c>
      <c r="AG478" s="474">
        <v>11</v>
      </c>
    </row>
    <row r="479" spans="2:33" s="462" customFormat="1" ht="15" customHeight="1" x14ac:dyDescent="0.3">
      <c r="B479" s="388">
        <v>44301</v>
      </c>
      <c r="C479" s="465"/>
      <c r="D479" s="465"/>
      <c r="E479" s="465"/>
      <c r="F479" s="465"/>
      <c r="G479" s="465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74">
        <v>-27</v>
      </c>
      <c r="AC479" s="474">
        <v>12</v>
      </c>
      <c r="AD479" s="474">
        <v>-2</v>
      </c>
      <c r="AE479" s="474">
        <v>-41</v>
      </c>
      <c r="AF479" s="474">
        <v>-25</v>
      </c>
      <c r="AG479" s="474">
        <v>11</v>
      </c>
    </row>
    <row r="480" spans="2:33" s="462" customFormat="1" ht="15" customHeight="1" x14ac:dyDescent="0.3">
      <c r="B480" s="388">
        <v>44302</v>
      </c>
      <c r="C480" s="470"/>
      <c r="D480" s="470"/>
      <c r="E480" s="470"/>
      <c r="F480" s="470"/>
      <c r="G480" s="470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74">
        <v>-30</v>
      </c>
      <c r="AC480" s="474">
        <v>13</v>
      </c>
      <c r="AD480" s="474">
        <v>5</v>
      </c>
      <c r="AE480" s="474">
        <v>-38</v>
      </c>
      <c r="AF480" s="474">
        <v>-24</v>
      </c>
      <c r="AG480" s="474">
        <v>10</v>
      </c>
    </row>
    <row r="481" spans="2:33" s="462" customFormat="1" ht="15" customHeight="1" x14ac:dyDescent="0.3">
      <c r="B481" s="388">
        <v>44303</v>
      </c>
      <c r="C481" s="470"/>
      <c r="D481" s="470"/>
      <c r="E481" s="470"/>
      <c r="F481" s="470"/>
      <c r="G481" s="470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71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72">
        <f t="shared" si="338"/>
        <v>0</v>
      </c>
      <c r="AA481" s="473"/>
      <c r="AB481" s="474">
        <v>-44</v>
      </c>
      <c r="AC481" s="474">
        <v>2</v>
      </c>
      <c r="AD481" s="474">
        <v>11</v>
      </c>
      <c r="AE481" s="474">
        <v>-39</v>
      </c>
      <c r="AF481" s="474">
        <v>-12</v>
      </c>
      <c r="AG481" s="474">
        <v>8</v>
      </c>
    </row>
    <row r="482" spans="2:33" s="462" customFormat="1" ht="15" customHeight="1" x14ac:dyDescent="0.3">
      <c r="B482" s="388">
        <v>44304</v>
      </c>
      <c r="C482" s="470"/>
      <c r="D482" s="470"/>
      <c r="E482" s="470"/>
      <c r="F482" s="470"/>
      <c r="G482" s="470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71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72">
        <f t="shared" si="338"/>
        <v>0</v>
      </c>
      <c r="AA482" s="473"/>
      <c r="AB482" s="474">
        <v>-46</v>
      </c>
      <c r="AC482" s="474">
        <v>-7</v>
      </c>
      <c r="AD482" s="474">
        <v>9</v>
      </c>
      <c r="AE482" s="474">
        <v>-41</v>
      </c>
      <c r="AF482" s="474">
        <v>-10</v>
      </c>
      <c r="AG482" s="474">
        <v>6</v>
      </c>
    </row>
    <row r="483" spans="2:33" s="462" customFormat="1" ht="15" customHeight="1" x14ac:dyDescent="0.3">
      <c r="B483" s="388">
        <v>44305</v>
      </c>
      <c r="C483" s="470"/>
      <c r="D483" s="470"/>
      <c r="E483" s="470"/>
      <c r="F483" s="470"/>
      <c r="G483" s="470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74">
        <v>-16</v>
      </c>
      <c r="AC483" s="474">
        <v>15</v>
      </c>
      <c r="AD483" s="474">
        <v>-1</v>
      </c>
      <c r="AE483" s="474">
        <v>-33</v>
      </c>
      <c r="AF483" s="474">
        <v>-21</v>
      </c>
      <c r="AG483" s="474">
        <v>7</v>
      </c>
    </row>
    <row r="484" spans="2:33" s="462" customFormat="1" ht="15" customHeight="1" x14ac:dyDescent="0.3">
      <c r="B484" s="388">
        <v>44306</v>
      </c>
      <c r="C484" s="470"/>
      <c r="D484" s="470"/>
      <c r="E484" s="470"/>
      <c r="F484" s="470"/>
      <c r="G484" s="470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865</v>
      </c>
      <c r="R484" s="110">
        <f t="shared" si="333"/>
        <v>1.072334659516808</v>
      </c>
      <c r="S484" s="153">
        <v>133</v>
      </c>
      <c r="T484" s="110">
        <f t="shared" si="334"/>
        <v>1.1260090569009646</v>
      </c>
      <c r="U484" s="105">
        <f t="shared" si="335"/>
        <v>998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74">
        <v>-17</v>
      </c>
      <c r="AC484" s="474">
        <v>15</v>
      </c>
      <c r="AD484" s="474">
        <v>-10</v>
      </c>
      <c r="AE484" s="474">
        <v>-32</v>
      </c>
      <c r="AF484" s="474">
        <v>-21</v>
      </c>
      <c r="AG484" s="474">
        <v>8</v>
      </c>
    </row>
    <row r="485" spans="2:33" s="462" customFormat="1" ht="15" customHeight="1" x14ac:dyDescent="0.3">
      <c r="B485" s="388">
        <v>44307</v>
      </c>
      <c r="C485" s="470"/>
      <c r="D485" s="470"/>
      <c r="E485" s="470"/>
      <c r="F485" s="470"/>
      <c r="G485" s="470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515</v>
      </c>
      <c r="R485" s="110">
        <f t="shared" ref="R485" si="339">Q485/Q$68</f>
        <v>0.63844202271809958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610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74">
        <v>-21</v>
      </c>
      <c r="AC485" s="474">
        <v>10</v>
      </c>
      <c r="AD485" s="474">
        <v>-24</v>
      </c>
      <c r="AE485" s="474">
        <v>-34</v>
      </c>
      <c r="AF485" s="474">
        <v>-21</v>
      </c>
      <c r="AG485" s="474">
        <v>8</v>
      </c>
    </row>
    <row r="486" spans="2:33" s="462" customFormat="1" ht="15" customHeight="1" x14ac:dyDescent="0.3">
      <c r="B486" s="388">
        <v>44308</v>
      </c>
      <c r="C486" s="477"/>
      <c r="D486" s="477"/>
      <c r="E486" s="477"/>
      <c r="F486" s="477"/>
      <c r="G486" s="477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74">
        <v>-15</v>
      </c>
      <c r="AC486" s="474">
        <v>15</v>
      </c>
      <c r="AD486" s="474">
        <v>2</v>
      </c>
      <c r="AE486" s="474">
        <v>-32</v>
      </c>
      <c r="AF486" s="474">
        <v>-20</v>
      </c>
      <c r="AG486" s="474">
        <v>7</v>
      </c>
    </row>
    <row r="487" spans="2:33" s="462" customFormat="1" ht="15" customHeight="1" x14ac:dyDescent="0.3">
      <c r="B487" s="388">
        <v>44309</v>
      </c>
      <c r="C487" s="477"/>
      <c r="D487" s="477"/>
      <c r="E487" s="477"/>
      <c r="F487" s="477"/>
      <c r="G487" s="477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74">
        <v>-23</v>
      </c>
      <c r="AC487" s="474">
        <v>13</v>
      </c>
      <c r="AD487" s="474">
        <v>-24</v>
      </c>
      <c r="AE487" s="474">
        <v>-34</v>
      </c>
      <c r="AF487" s="474">
        <v>-21</v>
      </c>
      <c r="AG487" s="474">
        <v>9</v>
      </c>
    </row>
    <row r="488" spans="2:33" s="462" customFormat="1" ht="15" customHeight="1" x14ac:dyDescent="0.3">
      <c r="B488" s="388">
        <v>44310</v>
      </c>
      <c r="C488" s="477"/>
      <c r="D488" s="477"/>
      <c r="E488" s="477"/>
      <c r="F488" s="477"/>
      <c r="G488" s="477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74">
        <v>-43</v>
      </c>
      <c r="AC488" s="474">
        <v>3</v>
      </c>
      <c r="AD488" s="474">
        <v>-24</v>
      </c>
      <c r="AE488" s="474">
        <v>-41</v>
      </c>
      <c r="AF488" s="474">
        <v>-12</v>
      </c>
      <c r="AG488" s="474">
        <v>10</v>
      </c>
    </row>
    <row r="489" spans="2:33" s="462" customFormat="1" ht="15" customHeight="1" x14ac:dyDescent="0.3">
      <c r="B489" s="388">
        <v>44311</v>
      </c>
      <c r="C489" s="477"/>
      <c r="D489" s="477"/>
      <c r="E489" s="477"/>
      <c r="F489" s="477"/>
      <c r="G489" s="477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74">
        <v>-47</v>
      </c>
      <c r="AC489" s="474">
        <v>-10</v>
      </c>
      <c r="AD489" s="474">
        <v>-28</v>
      </c>
      <c r="AE489" s="474">
        <v>-43</v>
      </c>
      <c r="AF489" s="474">
        <v>-12</v>
      </c>
      <c r="AG489" s="474">
        <v>9</v>
      </c>
    </row>
    <row r="490" spans="2:33" s="462" customFormat="1" ht="15" customHeight="1" x14ac:dyDescent="0.3">
      <c r="B490" s="388">
        <v>44312</v>
      </c>
      <c r="C490" s="477"/>
      <c r="D490" s="477"/>
      <c r="E490" s="477"/>
      <c r="F490" s="477"/>
      <c r="G490" s="477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</row>
    <row r="491" spans="2:33" s="462" customFormat="1" ht="15" customHeight="1" x14ac:dyDescent="0.3">
      <c r="B491" s="388">
        <v>44313</v>
      </c>
      <c r="C491" s="477"/>
      <c r="D491" s="477"/>
      <c r="E491" s="477"/>
      <c r="F491" s="477"/>
      <c r="G491" s="477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</row>
    <row r="492" spans="2:33" s="462" customFormat="1" ht="15" customHeight="1" x14ac:dyDescent="0.3">
      <c r="B492" s="388">
        <v>44314</v>
      </c>
      <c r="C492" s="470"/>
      <c r="D492" s="470"/>
      <c r="E492" s="470"/>
      <c r="F492" s="470"/>
      <c r="G492" s="470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</row>
    <row r="493" spans="2:33" s="462" customFormat="1" ht="15" customHeight="1" x14ac:dyDescent="0.3">
      <c r="B493" s="470"/>
      <c r="C493" s="470"/>
      <c r="D493" s="470"/>
      <c r="E493" s="470"/>
      <c r="F493" s="470"/>
      <c r="G493" s="470"/>
      <c r="H493" s="470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31"/>
      <c r="X493" s="31"/>
      <c r="Y493" s="31"/>
      <c r="Z493" s="31"/>
      <c r="AA493" s="31"/>
    </row>
    <row r="494" spans="2:33" s="379" customFormat="1" ht="15" customHeight="1" x14ac:dyDescent="0.3">
      <c r="B494" s="461"/>
      <c r="C494" s="461"/>
      <c r="D494" s="461"/>
      <c r="E494" s="461"/>
      <c r="F494" s="461"/>
      <c r="G494" s="461"/>
      <c r="H494" s="461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31"/>
      <c r="X494" s="31"/>
      <c r="Y494" s="31"/>
      <c r="Z494" s="31"/>
      <c r="AA494" s="31"/>
    </row>
    <row r="495" spans="2:33" ht="15" customHeight="1" x14ac:dyDescent="0.3">
      <c r="B495" s="504" t="s">
        <v>331</v>
      </c>
      <c r="C495" s="504"/>
      <c r="D495" s="504"/>
      <c r="E495" s="504"/>
      <c r="F495" s="504"/>
      <c r="G495" s="504"/>
      <c r="H495" s="504"/>
      <c r="I495" s="84"/>
      <c r="J495" s="85" t="s">
        <v>35</v>
      </c>
      <c r="K495" s="85"/>
      <c r="L495" s="85"/>
      <c r="M495" s="85"/>
      <c r="N495" s="31"/>
      <c r="O495" s="31"/>
      <c r="P495" s="31"/>
      <c r="Q495" s="31"/>
      <c r="R495" s="31"/>
      <c r="S495" s="31"/>
      <c r="T495" s="31"/>
      <c r="U495" s="31"/>
      <c r="V495" s="130"/>
      <c r="W495" s="31"/>
      <c r="X495" s="31"/>
      <c r="Y495" s="31"/>
      <c r="Z495" s="31"/>
      <c r="AA495" s="31"/>
      <c r="AB495" s="31"/>
    </row>
    <row r="496" spans="2:33" ht="15" customHeight="1" x14ac:dyDescent="0.3">
      <c r="B496" s="504"/>
      <c r="C496" s="504"/>
      <c r="D496" s="504"/>
      <c r="E496" s="504"/>
      <c r="F496" s="504"/>
      <c r="G496" s="504"/>
      <c r="H496" s="504"/>
      <c r="I496" s="84"/>
      <c r="J496" s="134" t="s">
        <v>36</v>
      </c>
      <c r="K496" s="126"/>
      <c r="L496" s="126"/>
      <c r="M496" s="126"/>
      <c r="N496" s="126"/>
      <c r="O496" s="126"/>
      <c r="P496" s="131"/>
      <c r="Q496" s="131"/>
      <c r="R496" s="131"/>
      <c r="S496" s="131"/>
      <c r="T496" s="131"/>
      <c r="U496" s="131"/>
      <c r="V496" s="138"/>
      <c r="W496" s="131"/>
      <c r="X496" s="131"/>
      <c r="Y496" s="131"/>
      <c r="Z496" s="131"/>
      <c r="AA496" s="131"/>
      <c r="AB496" s="131"/>
    </row>
    <row r="497" spans="2:34" ht="15" customHeight="1" x14ac:dyDescent="0.3">
      <c r="B497" s="126"/>
      <c r="C497" s="126"/>
      <c r="D497" s="126"/>
      <c r="E497" s="126"/>
      <c r="F497" s="126"/>
      <c r="G497" s="126"/>
      <c r="H497" s="126"/>
      <c r="I497" s="84"/>
      <c r="J497" s="131" t="s">
        <v>287</v>
      </c>
      <c r="K497" s="131"/>
      <c r="L497" s="131"/>
      <c r="M497" s="126"/>
      <c r="N497" s="126"/>
      <c r="O497" s="126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  <c r="AA497" s="131"/>
      <c r="AB497" s="131"/>
    </row>
    <row r="498" spans="2:34" ht="15" customHeight="1" x14ac:dyDescent="0.3">
      <c r="B498" s="127" t="s">
        <v>25</v>
      </c>
      <c r="C498" s="128"/>
      <c r="D498" s="128"/>
      <c r="E498" s="128"/>
      <c r="F498" s="128"/>
      <c r="G498" s="128"/>
      <c r="H498" s="128"/>
      <c r="I498" s="52"/>
      <c r="J498" s="134" t="s">
        <v>37</v>
      </c>
      <c r="K498" s="131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  <c r="AA498" s="132"/>
      <c r="AB498" s="132"/>
    </row>
    <row r="499" spans="2:34" x14ac:dyDescent="0.3">
      <c r="B499" s="129" t="s">
        <v>175</v>
      </c>
      <c r="C499" s="128"/>
      <c r="D499" s="128"/>
      <c r="E499" s="128"/>
      <c r="F499" s="128"/>
      <c r="G499" s="128"/>
      <c r="H499" s="128"/>
      <c r="I499" s="52"/>
      <c r="J499" s="133" t="s">
        <v>329</v>
      </c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  <c r="AA499" s="132"/>
      <c r="AB499" s="132"/>
    </row>
    <row r="500" spans="2:34" x14ac:dyDescent="0.3">
      <c r="B500" s="129" t="s">
        <v>176</v>
      </c>
      <c r="C500" s="128"/>
      <c r="D500" s="128"/>
      <c r="E500" s="128"/>
      <c r="F500" s="128"/>
      <c r="G500" s="128"/>
      <c r="H500" s="128"/>
      <c r="I500" s="52"/>
      <c r="J500" s="134" t="s">
        <v>38</v>
      </c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31"/>
    </row>
    <row r="501" spans="2:34" ht="15" customHeight="1" x14ac:dyDescent="0.3">
      <c r="B501" s="129" t="s">
        <v>177</v>
      </c>
      <c r="C501" s="128"/>
      <c r="D501" s="128"/>
      <c r="E501" s="128"/>
      <c r="F501" s="128"/>
      <c r="G501" s="128"/>
      <c r="H501" s="128"/>
      <c r="I501" s="52"/>
      <c r="J501" s="499" t="s">
        <v>328</v>
      </c>
      <c r="K501" s="499"/>
      <c r="L501" s="499"/>
      <c r="M501" s="499"/>
      <c r="N501" s="499"/>
      <c r="O501" s="499"/>
      <c r="P501" s="499"/>
      <c r="Q501" s="499"/>
      <c r="R501" s="499"/>
      <c r="S501" s="499"/>
      <c r="T501" s="499"/>
      <c r="U501" s="499"/>
      <c r="V501" s="499"/>
      <c r="W501" s="499"/>
      <c r="X501" s="499"/>
      <c r="Y501" s="499"/>
      <c r="Z501" s="499"/>
      <c r="AA501" s="499"/>
      <c r="AB501" s="499"/>
      <c r="AC501" s="82"/>
      <c r="AD501" s="82"/>
      <c r="AE501" s="82"/>
      <c r="AF501" s="82"/>
      <c r="AG501" s="82"/>
      <c r="AH501" s="82"/>
    </row>
    <row r="502" spans="2:34" x14ac:dyDescent="0.3">
      <c r="B502" s="129" t="s">
        <v>178</v>
      </c>
      <c r="C502" s="128"/>
      <c r="D502" s="128"/>
      <c r="E502" s="128"/>
      <c r="F502" s="128"/>
      <c r="G502" s="128"/>
      <c r="H502" s="128"/>
      <c r="I502" s="52"/>
      <c r="J502" s="499"/>
      <c r="K502" s="499"/>
      <c r="L502" s="499"/>
      <c r="M502" s="499"/>
      <c r="N502" s="499"/>
      <c r="O502" s="499"/>
      <c r="P502" s="499"/>
      <c r="Q502" s="499"/>
      <c r="R502" s="499"/>
      <c r="S502" s="499"/>
      <c r="T502" s="499"/>
      <c r="U502" s="499"/>
      <c r="V502" s="499"/>
      <c r="W502" s="499"/>
      <c r="X502" s="499"/>
      <c r="Y502" s="499"/>
      <c r="Z502" s="499"/>
      <c r="AA502" s="499"/>
      <c r="AB502" s="499"/>
      <c r="AC502" s="82"/>
      <c r="AD502" s="82"/>
      <c r="AE502" s="82"/>
      <c r="AF502" s="82"/>
      <c r="AG502" s="82"/>
      <c r="AH502" s="82"/>
    </row>
    <row r="503" spans="2:34" x14ac:dyDescent="0.3">
      <c r="B503" s="129" t="s">
        <v>179</v>
      </c>
      <c r="C503" s="129"/>
      <c r="D503" s="129"/>
      <c r="E503" s="129"/>
      <c r="F503" s="129"/>
      <c r="G503" s="129"/>
      <c r="H503" s="129"/>
      <c r="I503" s="83"/>
      <c r="J503" s="499"/>
      <c r="K503" s="499"/>
      <c r="L503" s="499"/>
      <c r="M503" s="499"/>
      <c r="N503" s="499"/>
      <c r="O503" s="499"/>
      <c r="P503" s="499"/>
      <c r="Q503" s="499"/>
      <c r="R503" s="499"/>
      <c r="S503" s="499"/>
      <c r="T503" s="499"/>
      <c r="U503" s="499"/>
      <c r="V503" s="499"/>
      <c r="W503" s="499"/>
      <c r="X503" s="499"/>
      <c r="Y503" s="499"/>
      <c r="Z503" s="499"/>
      <c r="AA503" s="499"/>
      <c r="AB503" s="499"/>
    </row>
    <row r="504" spans="2:34" ht="15" customHeight="1" x14ac:dyDescent="0.3">
      <c r="B504" s="129" t="s">
        <v>180</v>
      </c>
      <c r="C504" s="31"/>
      <c r="D504" s="31"/>
      <c r="E504" s="31"/>
      <c r="F504" s="31"/>
      <c r="G504" s="31"/>
      <c r="H504" s="31"/>
      <c r="J504" s="134" t="s">
        <v>173</v>
      </c>
      <c r="K504" s="132"/>
      <c r="L504" s="132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  <c r="AA504" s="131"/>
      <c r="AB504" s="131"/>
    </row>
    <row r="505" spans="2:34" ht="43.5" customHeight="1" x14ac:dyDescent="0.3">
      <c r="B505" s="31"/>
      <c r="C505" s="31"/>
      <c r="D505" s="31"/>
      <c r="E505" s="31"/>
      <c r="F505" s="31"/>
      <c r="G505" s="31"/>
      <c r="H505" s="31"/>
      <c r="J505" s="499" t="s">
        <v>327</v>
      </c>
      <c r="K505" s="499"/>
      <c r="L505" s="499"/>
      <c r="M505" s="499"/>
      <c r="N505" s="499"/>
      <c r="O505" s="499"/>
      <c r="P505" s="499"/>
      <c r="Q505" s="499"/>
      <c r="R505" s="499"/>
      <c r="S505" s="499"/>
      <c r="T505" s="499"/>
      <c r="U505" s="499"/>
      <c r="V505" s="499"/>
      <c r="W505" s="499"/>
      <c r="X505" s="499"/>
      <c r="Y505" s="499"/>
      <c r="Z505" s="499"/>
      <c r="AA505" s="499"/>
      <c r="AB505" s="135"/>
    </row>
    <row r="506" spans="2:34" ht="15" customHeight="1" x14ac:dyDescent="0.3">
      <c r="J506" s="54" t="s">
        <v>107</v>
      </c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</row>
    <row r="507" spans="2:34" x14ac:dyDescent="0.3">
      <c r="J507" s="163"/>
      <c r="K507" s="31"/>
      <c r="L507" s="133" t="s">
        <v>108</v>
      </c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</row>
    <row r="508" spans="2:34" x14ac:dyDescent="0.3">
      <c r="J508" s="136"/>
      <c r="K508" s="31"/>
      <c r="L508" s="133" t="s">
        <v>33</v>
      </c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</row>
    <row r="509" spans="2:34" x14ac:dyDescent="0.3">
      <c r="J509" s="137"/>
      <c r="K509" s="31"/>
      <c r="L509" s="133" t="s">
        <v>34</v>
      </c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</row>
  </sheetData>
  <mergeCells count="20">
    <mergeCell ref="J501:AB503"/>
    <mergeCell ref="J505:AA505"/>
    <mergeCell ref="H4:O4"/>
    <mergeCell ref="C6:D6"/>
    <mergeCell ref="J6:O6"/>
    <mergeCell ref="B495:H496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L100:L492 J100:J492 V490:V492 X490:X492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492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2 S490:S492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784"/>
  <sheetViews>
    <sheetView showGridLines="0" zoomScale="90" zoomScaleNormal="90" workbookViewId="0">
      <selection activeCell="AD6" sqref="AD6"/>
    </sheetView>
  </sheetViews>
  <sheetFormatPr defaultColWidth="9.109375" defaultRowHeight="15.6" x14ac:dyDescent="0.3"/>
  <cols>
    <col min="1" max="1" width="4" style="381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379" customWidth="1"/>
    <col min="6" max="6" width="12.109375" style="379" customWidth="1"/>
    <col min="7" max="8" width="9.109375" style="379"/>
    <col min="9" max="9" width="10.6640625" style="379" customWidth="1"/>
    <col min="10" max="10" width="12.33203125" style="379" customWidth="1"/>
    <col min="11" max="12" width="9.6640625" style="169" customWidth="1"/>
    <col min="13" max="13" width="9.109375" style="379"/>
    <col min="14" max="14" width="10.109375" style="379" customWidth="1"/>
    <col min="15" max="15" width="11.109375" style="379" customWidth="1"/>
    <col min="16" max="16" width="9.109375" style="379"/>
    <col min="17" max="17" width="11.88671875" style="379" customWidth="1"/>
    <col min="18" max="18" width="9.109375" style="379"/>
    <col min="19" max="19" width="10.109375" style="379" customWidth="1"/>
    <col min="20" max="23" width="10.109375" style="462" customWidth="1"/>
    <col min="24" max="24" width="7.6640625" style="379" customWidth="1"/>
    <col min="25" max="25" width="12.6640625" style="379" customWidth="1"/>
    <col min="26" max="26" width="9.109375" style="379"/>
    <col min="27" max="27" width="24.44140625" style="379" customWidth="1"/>
    <col min="28" max="28" width="18.5546875" style="379" customWidth="1"/>
    <col min="29" max="29" width="19.21875" style="379" customWidth="1"/>
    <col min="30" max="16384" width="9.109375" style="379"/>
  </cols>
  <sheetData>
    <row r="1" spans="1:30" ht="29.25" customHeight="1" x14ac:dyDescent="0.3">
      <c r="A1" s="379"/>
      <c r="B1" s="379"/>
      <c r="C1" s="379"/>
      <c r="D1" s="379"/>
    </row>
    <row r="2" spans="1:30" ht="16.5" customHeight="1" x14ac:dyDescent="0.35">
      <c r="A2" s="379"/>
      <c r="B2" s="505" t="s">
        <v>294</v>
      </c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</row>
    <row r="3" spans="1:30" ht="9.75" customHeight="1" x14ac:dyDescent="0.3">
      <c r="A3" s="379" t="s">
        <v>94</v>
      </c>
      <c r="B3" s="379"/>
      <c r="C3" s="379"/>
      <c r="D3" s="379"/>
    </row>
    <row r="4" spans="1:30" ht="19.8" customHeight="1" x14ac:dyDescent="0.3">
      <c r="A4" s="379"/>
      <c r="B4" s="507" t="s">
        <v>289</v>
      </c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X4" s="140"/>
      <c r="Y4" s="507" t="s">
        <v>340</v>
      </c>
      <c r="Z4" s="508"/>
      <c r="AA4" s="508"/>
      <c r="AB4" s="508"/>
      <c r="AC4" s="508"/>
      <c r="AD4" s="508"/>
    </row>
    <row r="5" spans="1:30" ht="5.4" customHeight="1" x14ac:dyDescent="0.3">
      <c r="A5" s="1"/>
      <c r="B5" s="1"/>
      <c r="C5" s="39"/>
      <c r="D5" s="39"/>
      <c r="E5" s="40"/>
      <c r="F5" s="432"/>
      <c r="G5" s="432"/>
      <c r="H5" s="432"/>
      <c r="I5" s="432"/>
      <c r="J5" s="432"/>
      <c r="K5" s="419"/>
      <c r="L5" s="419"/>
      <c r="M5" s="1"/>
      <c r="N5" s="1"/>
      <c r="O5" s="1"/>
      <c r="P5" s="1"/>
      <c r="Q5" s="1"/>
      <c r="R5" s="1"/>
      <c r="S5" s="1"/>
      <c r="T5" s="1"/>
      <c r="U5" s="1"/>
      <c r="V5" s="1"/>
      <c r="W5" s="476"/>
      <c r="X5" s="1"/>
    </row>
    <row r="6" spans="1:30" ht="15" customHeight="1" x14ac:dyDescent="0.3">
      <c r="A6" s="379"/>
      <c r="B6" s="379"/>
      <c r="D6" s="509" t="s">
        <v>341</v>
      </c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476"/>
      <c r="U6" s="476"/>
      <c r="V6" s="476"/>
      <c r="W6" s="476"/>
      <c r="Y6" s="381"/>
      <c r="Z6" s="99" t="s">
        <v>290</v>
      </c>
      <c r="AA6" s="99" t="s">
        <v>291</v>
      </c>
      <c r="AB6" s="99" t="s">
        <v>292</v>
      </c>
      <c r="AC6" s="83" t="s">
        <v>338</v>
      </c>
      <c r="AD6" s="83" t="s">
        <v>339</v>
      </c>
    </row>
    <row r="7" spans="1:30" s="462" customFormat="1" ht="15" customHeight="1" x14ac:dyDescent="0.3">
      <c r="C7" s="9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476"/>
      <c r="U7" s="476"/>
      <c r="V7" s="476"/>
      <c r="W7" s="476"/>
      <c r="Y7" s="464"/>
      <c r="Z7" s="99"/>
      <c r="AA7" s="99"/>
      <c r="AB7" s="99"/>
      <c r="AC7" s="83"/>
      <c r="AD7" s="83"/>
    </row>
    <row r="8" spans="1:30" s="462" customFormat="1" ht="15" customHeight="1" x14ac:dyDescent="0.3">
      <c r="C8" s="9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476"/>
      <c r="U8" s="476"/>
      <c r="V8" s="476"/>
      <c r="W8" s="476"/>
      <c r="Y8" s="464"/>
      <c r="Z8" s="99"/>
      <c r="AA8" s="99"/>
      <c r="AB8" s="99"/>
      <c r="AC8" s="83"/>
      <c r="AD8" s="83"/>
    </row>
    <row r="9" spans="1:30" ht="14.4" x14ac:dyDescent="0.3">
      <c r="A9" s="379"/>
      <c r="B9" s="379"/>
      <c r="C9" s="382"/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476"/>
      <c r="U9" s="476"/>
      <c r="V9" s="476"/>
      <c r="W9" s="476"/>
      <c r="Y9" s="464">
        <v>43831</v>
      </c>
      <c r="Z9" s="463">
        <v>1.6890167573719208</v>
      </c>
      <c r="AA9" s="463">
        <v>-0.12960897841898342</v>
      </c>
      <c r="AB9" s="463">
        <v>-2.20082826149185</v>
      </c>
      <c r="AC9" s="463">
        <v>5.7155325908981354</v>
      </c>
      <c r="AD9" s="463">
        <v>2.5343514634961122</v>
      </c>
    </row>
    <row r="10" spans="1:30" ht="14.4" x14ac:dyDescent="0.3">
      <c r="A10" s="379"/>
      <c r="B10" s="379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476"/>
      <c r="U10" s="476"/>
      <c r="V10" s="476"/>
      <c r="W10" s="476"/>
      <c r="Y10" s="464" t="s">
        <v>184</v>
      </c>
      <c r="Z10" s="463">
        <v>0.27888558576760358</v>
      </c>
      <c r="AA10" s="463">
        <v>0.37550947936179874</v>
      </c>
      <c r="AB10" s="463">
        <v>-2.20082826149185</v>
      </c>
      <c r="AC10" s="463">
        <v>4.3781500432484677</v>
      </c>
      <c r="AD10" s="463">
        <v>2.6553804443282933</v>
      </c>
    </row>
    <row r="11" spans="1:30" x14ac:dyDescent="0.3">
      <c r="A11" s="379"/>
      <c r="B11" s="379"/>
      <c r="C11" s="382"/>
      <c r="D11" s="382"/>
      <c r="E11" s="382"/>
      <c r="F11" s="382"/>
      <c r="G11" s="382"/>
      <c r="H11" s="382"/>
      <c r="I11" s="382"/>
      <c r="J11" s="382"/>
      <c r="K11" s="420"/>
      <c r="L11" s="420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Y11" s="464" t="s">
        <v>184</v>
      </c>
      <c r="Z11" s="463">
        <v>-2.2243425924155833</v>
      </c>
      <c r="AA11" s="463">
        <v>0.24314353362272331</v>
      </c>
      <c r="AB11" s="463">
        <v>-2.20082826149185</v>
      </c>
      <c r="AC11" s="463">
        <v>1.7740791371697782</v>
      </c>
      <c r="AD11" s="463">
        <v>3.0322351924866848</v>
      </c>
    </row>
    <row r="12" spans="1:30" x14ac:dyDescent="0.3">
      <c r="A12" s="379"/>
      <c r="B12" s="379"/>
      <c r="C12" s="379"/>
      <c r="D12" s="379"/>
      <c r="Y12" s="464" t="s">
        <v>184</v>
      </c>
      <c r="Z12" s="463">
        <v>-1.9523637068677162</v>
      </c>
      <c r="AA12" s="463">
        <v>-0.27198371559849271</v>
      </c>
      <c r="AB12" s="463">
        <v>-2.20082826149185</v>
      </c>
      <c r="AC12" s="463">
        <v>3.1571594287036646</v>
      </c>
      <c r="AD12" s="463">
        <v>3.907605445925268</v>
      </c>
    </row>
    <row r="13" spans="1:30" x14ac:dyDescent="0.3">
      <c r="A13" s="379"/>
      <c r="B13" s="379"/>
      <c r="C13" s="379"/>
      <c r="D13" s="379"/>
      <c r="Y13" s="464" t="s">
        <v>184</v>
      </c>
      <c r="Z13" s="463">
        <v>0.85078909806334124</v>
      </c>
      <c r="AA13" s="463">
        <v>-0.51185106411076531</v>
      </c>
      <c r="AB13" s="463">
        <v>-2.20082826149185</v>
      </c>
      <c r="AC13" s="463">
        <v>5.23797081788382</v>
      </c>
      <c r="AD13" s="463">
        <v>3.5744595495671843</v>
      </c>
    </row>
    <row r="14" spans="1:30" x14ac:dyDescent="0.3">
      <c r="Y14" s="464" t="s">
        <v>184</v>
      </c>
      <c r="Z14" s="463">
        <v>0.16418125645896353</v>
      </c>
      <c r="AA14" s="463">
        <v>-0.25680707607028669</v>
      </c>
      <c r="AB14" s="463">
        <v>-2.20082826149185</v>
      </c>
      <c r="AC14" s="463">
        <v>3.2793428237418425</v>
      </c>
      <c r="AD14" s="463">
        <v>3.7699789299565487</v>
      </c>
    </row>
    <row r="15" spans="1:30" x14ac:dyDescent="0.3">
      <c r="Y15" s="464" t="s">
        <v>184</v>
      </c>
      <c r="Z15" s="463">
        <v>-0.71005240756797838</v>
      </c>
      <c r="AA15" s="463">
        <v>0.11384788686710724</v>
      </c>
      <c r="AB15" s="463">
        <v>-2.20082826149185</v>
      </c>
      <c r="AC15" s="463">
        <v>3.8110032798311693</v>
      </c>
      <c r="AD15" s="463">
        <v>4.0547545569863672</v>
      </c>
    </row>
    <row r="16" spans="1:30" x14ac:dyDescent="0.3">
      <c r="Y16" s="464" t="s">
        <v>184</v>
      </c>
      <c r="Z16" s="463">
        <v>9.9453177860122643E-3</v>
      </c>
      <c r="AA16" s="463">
        <v>0.53399710626006291</v>
      </c>
      <c r="AB16" s="463">
        <v>-2.20082826149185</v>
      </c>
      <c r="AC16" s="463">
        <v>3.383511316391548</v>
      </c>
      <c r="AD16" s="463">
        <v>4.3817699095182627</v>
      </c>
    </row>
    <row r="17" spans="25:30" x14ac:dyDescent="0.3">
      <c r="Y17" s="464" t="s">
        <v>184</v>
      </c>
      <c r="Z17" s="463">
        <v>2.0641935020509545</v>
      </c>
      <c r="AA17" s="463">
        <v>0.64764259371926847</v>
      </c>
      <c r="AB17" s="463">
        <v>-2.20082826149185</v>
      </c>
      <c r="AC17" s="463">
        <v>5.7467857059740197</v>
      </c>
      <c r="AD17" s="463">
        <v>4.586468791839045</v>
      </c>
    </row>
    <row r="18" spans="25:30" x14ac:dyDescent="0.3">
      <c r="Y18" s="464" t="s">
        <v>184</v>
      </c>
      <c r="Z18" s="463">
        <v>0.37024214814617373</v>
      </c>
      <c r="AA18" s="463">
        <v>0.77139407389400083</v>
      </c>
      <c r="AB18" s="463">
        <v>-2.20082826149185</v>
      </c>
      <c r="AC18" s="463">
        <v>3.7675085263785064</v>
      </c>
      <c r="AD18" s="463">
        <v>4.9557547415817851</v>
      </c>
    </row>
    <row r="19" spans="25:30" x14ac:dyDescent="0.3">
      <c r="Y19" s="464" t="s">
        <v>184</v>
      </c>
      <c r="Z19" s="463">
        <v>0.98868082888297382</v>
      </c>
      <c r="AA19" s="463">
        <v>0.88292247263883328</v>
      </c>
      <c r="AB19" s="463">
        <v>-2.20082826149185</v>
      </c>
      <c r="AC19" s="463">
        <v>5.4462668964269341</v>
      </c>
      <c r="AD19" s="463">
        <v>5.0819696570095312</v>
      </c>
    </row>
    <row r="20" spans="25:30" x14ac:dyDescent="0.3">
      <c r="Y20" s="464" t="s">
        <v>184</v>
      </c>
      <c r="Z20" s="463">
        <v>1.6463075102777798</v>
      </c>
      <c r="AA20" s="463">
        <v>0.963472139186906</v>
      </c>
      <c r="AB20" s="463">
        <v>-2.20082826149185</v>
      </c>
      <c r="AC20" s="463">
        <v>6.6708629941292941</v>
      </c>
      <c r="AD20" s="463">
        <v>4.9198733278055311</v>
      </c>
    </row>
    <row r="21" spans="25:30" x14ac:dyDescent="0.3">
      <c r="Y21" s="464" t="s">
        <v>184</v>
      </c>
      <c r="Z21" s="463">
        <v>1.0304416176820901</v>
      </c>
      <c r="AA21" s="463">
        <v>0.78741195537530295</v>
      </c>
      <c r="AB21" s="463">
        <v>-2.20082826149185</v>
      </c>
      <c r="AC21" s="463">
        <v>5.864344471941024</v>
      </c>
      <c r="AD21" s="463">
        <v>4.8478180988053294</v>
      </c>
    </row>
    <row r="22" spans="25:30" x14ac:dyDescent="0.3">
      <c r="Y22" s="464" t="s">
        <v>184</v>
      </c>
      <c r="Z22" s="463">
        <v>7.064638364584841E-2</v>
      </c>
      <c r="AA22" s="463">
        <v>0.65823616413643593</v>
      </c>
      <c r="AB22" s="463">
        <v>-2.20082826149185</v>
      </c>
      <c r="AC22" s="463">
        <v>4.6945076878253928</v>
      </c>
      <c r="AD22" s="463">
        <v>4.869603262958492</v>
      </c>
    </row>
    <row r="23" spans="25:30" x14ac:dyDescent="0.3">
      <c r="Y23" s="464" t="s">
        <v>184</v>
      </c>
      <c r="Z23" s="463">
        <v>0.57379298362252262</v>
      </c>
      <c r="AA23" s="463">
        <v>0.3790627672894778</v>
      </c>
      <c r="AB23" s="463">
        <v>-2.20082826149185</v>
      </c>
      <c r="AC23" s="463">
        <v>2.2488370119635448</v>
      </c>
      <c r="AD23" s="463">
        <v>4.7446495010039955</v>
      </c>
    </row>
    <row r="24" spans="25:30" x14ac:dyDescent="0.3">
      <c r="Y24" s="464" t="s">
        <v>184</v>
      </c>
      <c r="Z24" s="463">
        <v>0.83177221536973178</v>
      </c>
      <c r="AA24" s="463">
        <v>0.27862120551212738</v>
      </c>
      <c r="AB24" s="463">
        <v>-2.20082826149185</v>
      </c>
      <c r="AC24" s="463">
        <v>5.2423991029726125</v>
      </c>
      <c r="AD24" s="463">
        <v>4.705312033234498</v>
      </c>
    </row>
    <row r="25" spans="25:30" x14ac:dyDescent="0.3">
      <c r="Y25" s="464" t="s">
        <v>184</v>
      </c>
      <c r="Z25" s="463">
        <v>-0.53398839052589508</v>
      </c>
      <c r="AA25" s="463">
        <v>0.60838933549604324</v>
      </c>
      <c r="AB25" s="463">
        <v>-2.20082826149185</v>
      </c>
      <c r="AC25" s="463">
        <v>3.9200046754506417</v>
      </c>
      <c r="AD25" s="463">
        <v>4.7179667953053706</v>
      </c>
    </row>
    <row r="26" spans="25:30" x14ac:dyDescent="0.3">
      <c r="Y26" s="464" t="s">
        <v>184</v>
      </c>
      <c r="Z26" s="463">
        <v>-0.96553294904573295</v>
      </c>
      <c r="AA26" s="463">
        <v>0.70336524483065677</v>
      </c>
      <c r="AB26" s="463">
        <v>-2.20082826149185</v>
      </c>
      <c r="AC26" s="463">
        <v>4.5715905627454561</v>
      </c>
      <c r="AD26" s="463">
        <v>4.9418068016424046</v>
      </c>
    </row>
    <row r="27" spans="25:30" x14ac:dyDescent="0.3">
      <c r="Y27" s="464" t="s">
        <v>184</v>
      </c>
      <c r="Z27" s="463">
        <v>0.94321657783632684</v>
      </c>
      <c r="AA27" s="463">
        <v>0.66857044251959385</v>
      </c>
      <c r="AB27" s="463">
        <v>-2.20082826149185</v>
      </c>
      <c r="AC27" s="463">
        <v>6.3955007197428131</v>
      </c>
      <c r="AD27" s="463">
        <v>5.4801654099146431</v>
      </c>
    </row>
    <row r="28" spans="25:30" x14ac:dyDescent="0.3">
      <c r="Y28" s="464" t="s">
        <v>184</v>
      </c>
      <c r="Z28" s="463">
        <v>3.3388185275695013</v>
      </c>
      <c r="AA28" s="463">
        <v>0.89003540692502825</v>
      </c>
      <c r="AB28" s="463">
        <v>-2.20082826149185</v>
      </c>
      <c r="AC28" s="463">
        <v>5.9529278064371312</v>
      </c>
      <c r="AD28" s="463">
        <v>5.7384329855177407</v>
      </c>
    </row>
    <row r="29" spans="25:30" x14ac:dyDescent="0.3">
      <c r="Y29" s="464" t="s">
        <v>184</v>
      </c>
      <c r="Z29" s="463">
        <v>0.735477748988143</v>
      </c>
      <c r="AA29" s="463">
        <v>1.344271058348592</v>
      </c>
      <c r="AB29" s="463">
        <v>-2.20082826149185</v>
      </c>
      <c r="AC29" s="463">
        <v>6.2613877321846303</v>
      </c>
      <c r="AD29" s="463">
        <v>5.9072454468280204</v>
      </c>
    </row>
    <row r="30" spans="25:30" x14ac:dyDescent="0.3">
      <c r="Y30" s="464" t="s">
        <v>184</v>
      </c>
      <c r="Z30" s="463">
        <v>0.33022936744508158</v>
      </c>
      <c r="AA30" s="463">
        <v>1.8985311429067284</v>
      </c>
      <c r="AB30" s="463">
        <v>-2.20082826149185</v>
      </c>
      <c r="AC30" s="463">
        <v>6.0173472698692194</v>
      </c>
      <c r="AD30" s="463">
        <v>5.9281892442671023</v>
      </c>
    </row>
    <row r="31" spans="25:30" x14ac:dyDescent="0.3">
      <c r="Y31" s="464" t="s">
        <v>184</v>
      </c>
      <c r="Z31" s="463">
        <v>2.3820269662077727</v>
      </c>
      <c r="AA31" s="463">
        <v>2.2464948934564974</v>
      </c>
      <c r="AB31" s="463">
        <v>-2.20082826149185</v>
      </c>
      <c r="AC31" s="463">
        <v>7.0502721321942943</v>
      </c>
      <c r="AD31" s="463">
        <v>5.6306414957533439</v>
      </c>
    </row>
    <row r="32" spans="25:30" x14ac:dyDescent="0.3">
      <c r="Y32" s="464" t="s">
        <v>184</v>
      </c>
      <c r="Z32" s="463">
        <v>2.6456611694390495</v>
      </c>
      <c r="AA32" s="463">
        <v>1.9969676671253993</v>
      </c>
      <c r="AB32" s="463">
        <v>-2.20082826149185</v>
      </c>
      <c r="AC32" s="463">
        <v>5.1016919046225979</v>
      </c>
      <c r="AD32" s="463">
        <v>5.071987922699039</v>
      </c>
    </row>
    <row r="33" spans="1:30" x14ac:dyDescent="0.3">
      <c r="Y33" s="464" t="s">
        <v>184</v>
      </c>
      <c r="Z33" s="463">
        <v>2.9142876428612232</v>
      </c>
      <c r="AA33" s="463">
        <v>1.8786234673437758</v>
      </c>
      <c r="AB33" s="463">
        <v>-2.20082826149185</v>
      </c>
      <c r="AC33" s="463">
        <v>4.7181971448190296</v>
      </c>
      <c r="AD33" s="463">
        <v>4.7594867353297206</v>
      </c>
    </row>
    <row r="34" spans="1:30" x14ac:dyDescent="0.3">
      <c r="Y34" s="464" t="s">
        <v>184</v>
      </c>
      <c r="Z34" s="463">
        <v>3.3789628316847105</v>
      </c>
      <c r="AA34" s="463">
        <v>1.9659573375201178</v>
      </c>
      <c r="AB34" s="463">
        <v>-2.20082826149185</v>
      </c>
      <c r="AC34" s="463">
        <v>4.312666480146504</v>
      </c>
      <c r="AD34" s="463">
        <v>4.5491693090560705</v>
      </c>
    </row>
    <row r="35" spans="1:30" x14ac:dyDescent="0.3">
      <c r="D35" s="99" t="s">
        <v>293</v>
      </c>
      <c r="Y35" s="464" t="s">
        <v>184</v>
      </c>
      <c r="Z35" s="463">
        <v>1.5921279432518141</v>
      </c>
      <c r="AA35" s="463">
        <v>1.9124671924431174</v>
      </c>
      <c r="AB35" s="463">
        <v>-2.20082826149185</v>
      </c>
      <c r="AC35" s="463">
        <v>2.0423527950569991</v>
      </c>
      <c r="AD35" s="463">
        <v>4.3350742765805563</v>
      </c>
    </row>
    <row r="36" spans="1:30" x14ac:dyDescent="0.3">
      <c r="Y36" s="464" t="s">
        <v>184</v>
      </c>
      <c r="Z36" s="463">
        <v>-9.2931649483218859E-2</v>
      </c>
      <c r="AA36" s="463">
        <v>1.62699595161648</v>
      </c>
      <c r="AB36" s="463">
        <v>-2.20082826149185</v>
      </c>
      <c r="AC36" s="463">
        <v>4.0738794205993969</v>
      </c>
      <c r="AD36" s="463">
        <v>3.96353504200352</v>
      </c>
    </row>
    <row r="37" spans="1:30" x14ac:dyDescent="0.3">
      <c r="C37" s="506" t="s">
        <v>257</v>
      </c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  <c r="Q37" s="506"/>
      <c r="Y37" s="464" t="s">
        <v>184</v>
      </c>
      <c r="Z37" s="463">
        <v>0.94156645867947564</v>
      </c>
      <c r="AA37" s="463">
        <v>1.3451359500268436</v>
      </c>
      <c r="AB37" s="463">
        <v>-2.20082826149185</v>
      </c>
      <c r="AC37" s="463">
        <v>4.5451252859536737</v>
      </c>
      <c r="AD37" s="463">
        <v>3.6490943688147235</v>
      </c>
    </row>
    <row r="38" spans="1:30" x14ac:dyDescent="0.3">
      <c r="C38" s="379"/>
      <c r="D38" s="379"/>
      <c r="Y38" s="464" t="s">
        <v>184</v>
      </c>
      <c r="Z38" s="463">
        <v>2.0075959506687684</v>
      </c>
      <c r="AA38" s="463">
        <v>0.57427099885209409</v>
      </c>
      <c r="AB38" s="463">
        <v>-2.20082826149185</v>
      </c>
      <c r="AC38" s="463">
        <v>5.5516069048656931</v>
      </c>
      <c r="AD38" s="463">
        <v>3.0773331891534497</v>
      </c>
    </row>
    <row r="39" spans="1:30" ht="15.75" customHeight="1" thickBot="1" x14ac:dyDescent="0.35">
      <c r="A39" s="379"/>
      <c r="C39" s="526" t="s">
        <v>109</v>
      </c>
      <c r="D39" s="495" t="s">
        <v>284</v>
      </c>
      <c r="E39" s="495"/>
      <c r="F39" s="495"/>
      <c r="G39" s="529"/>
      <c r="H39" s="530" t="s">
        <v>4</v>
      </c>
      <c r="I39" s="497"/>
      <c r="J39" s="497"/>
      <c r="K39" s="497"/>
      <c r="L39" s="497"/>
      <c r="M39" s="501"/>
      <c r="N39" s="530" t="s">
        <v>17</v>
      </c>
      <c r="O39" s="497"/>
      <c r="P39" s="497"/>
      <c r="Q39" s="497"/>
      <c r="Y39" s="464" t="s">
        <v>184</v>
      </c>
      <c r="Z39" s="463">
        <v>0.64736248365258531</v>
      </c>
      <c r="AA39" s="463">
        <v>0.17111740971175565</v>
      </c>
      <c r="AB39" s="463">
        <v>-2.20082826149185</v>
      </c>
      <c r="AC39" s="463">
        <v>2.5009172625833429</v>
      </c>
      <c r="AD39" s="463">
        <v>2.800736790411654</v>
      </c>
    </row>
    <row r="40" spans="1:30" ht="15" thickBot="1" x14ac:dyDescent="0.35">
      <c r="A40" s="379"/>
      <c r="C40" s="527"/>
      <c r="D40" s="531" t="s">
        <v>6</v>
      </c>
      <c r="E40" s="531"/>
      <c r="F40" s="76" t="s">
        <v>14</v>
      </c>
      <c r="G40" s="511" t="s">
        <v>29</v>
      </c>
      <c r="H40" s="513" t="s">
        <v>209</v>
      </c>
      <c r="I40" s="514"/>
      <c r="J40" s="514"/>
      <c r="K40" s="514" t="s">
        <v>210</v>
      </c>
      <c r="L40" s="514"/>
      <c r="M40" s="515"/>
      <c r="N40" s="513" t="s">
        <v>18</v>
      </c>
      <c r="O40" s="514"/>
      <c r="P40" s="514"/>
      <c r="Q40" s="514"/>
      <c r="Y40" s="464">
        <v>43862</v>
      </c>
      <c r="Z40" s="463">
        <v>0.94126763173377137</v>
      </c>
      <c r="AA40" s="463">
        <v>-0.27833159904411703</v>
      </c>
      <c r="AB40" s="463">
        <v>-2.20082826149185</v>
      </c>
      <c r="AC40" s="463">
        <v>2.5171124324974556</v>
      </c>
      <c r="AD40" s="463">
        <v>1.9808688804034122</v>
      </c>
    </row>
    <row r="41" spans="1:30" ht="16.2" thickBot="1" x14ac:dyDescent="0.35">
      <c r="A41" s="379"/>
      <c r="C41" s="528"/>
      <c r="D41" s="428" t="s">
        <v>6</v>
      </c>
      <c r="E41" s="428" t="s">
        <v>12</v>
      </c>
      <c r="F41" s="428" t="s">
        <v>13</v>
      </c>
      <c r="G41" s="512"/>
      <c r="H41" s="429" t="s">
        <v>15</v>
      </c>
      <c r="I41" s="430" t="s">
        <v>16</v>
      </c>
      <c r="J41" s="58" t="s">
        <v>29</v>
      </c>
      <c r="K41" s="421" t="s">
        <v>15</v>
      </c>
      <c r="L41" s="421" t="s">
        <v>16</v>
      </c>
      <c r="M41" s="103" t="s">
        <v>29</v>
      </c>
      <c r="N41" s="104" t="s">
        <v>110</v>
      </c>
      <c r="O41" s="430" t="s">
        <v>144</v>
      </c>
      <c r="P41" s="58" t="s">
        <v>16</v>
      </c>
      <c r="Q41" s="430" t="s">
        <v>144</v>
      </c>
      <c r="Y41" s="464" t="s">
        <v>184</v>
      </c>
      <c r="Z41" s="463">
        <v>-2.0170918265385356</v>
      </c>
      <c r="AA41" s="463">
        <v>-0.96810611254229839</v>
      </c>
      <c r="AB41" s="463">
        <v>-2.20082826149185</v>
      </c>
      <c r="AC41" s="463">
        <v>0.31033822251758636</v>
      </c>
      <c r="AD41" s="463">
        <v>0.95699997829060679</v>
      </c>
    </row>
    <row r="42" spans="1:30" x14ac:dyDescent="0.3">
      <c r="A42" s="379"/>
      <c r="C42" s="433"/>
      <c r="D42" s="379"/>
      <c r="J42" s="29"/>
      <c r="M42" s="29"/>
      <c r="N42" s="29"/>
      <c r="O42" s="29"/>
      <c r="P42" s="29"/>
      <c r="Y42" s="464" t="s">
        <v>184</v>
      </c>
      <c r="Z42" s="463">
        <v>-1.2299471807305566</v>
      </c>
      <c r="AA42" s="463">
        <v>-1.5336257892042036</v>
      </c>
      <c r="AB42" s="463">
        <v>-2.20082826149185</v>
      </c>
      <c r="AC42" s="463">
        <v>0.10617800386442866</v>
      </c>
      <c r="AD42" s="463">
        <v>-0.17906829203309169</v>
      </c>
    </row>
    <row r="43" spans="1:30" ht="14.4" x14ac:dyDescent="0.3">
      <c r="A43" s="379"/>
      <c r="C43" s="468">
        <v>43933</v>
      </c>
      <c r="D43" s="434">
        <v>-0.13</v>
      </c>
      <c r="E43" s="434">
        <v>-0.61</v>
      </c>
      <c r="F43" s="434">
        <v>-0.34</v>
      </c>
      <c r="G43" s="435">
        <v>-0.18</v>
      </c>
      <c r="H43" s="434">
        <v>0.39</v>
      </c>
      <c r="I43" s="434">
        <v>0.2</v>
      </c>
      <c r="J43" s="435">
        <v>0.22</v>
      </c>
      <c r="K43" s="434">
        <v>0.67</v>
      </c>
      <c r="L43" s="434">
        <v>0.05</v>
      </c>
      <c r="M43" s="435">
        <v>0.63</v>
      </c>
      <c r="N43" s="436">
        <v>2E-3</v>
      </c>
      <c r="O43" s="424">
        <v>3.0000000000000001E-3</v>
      </c>
      <c r="P43" s="436">
        <v>-1.2E-2</v>
      </c>
      <c r="Q43" s="424">
        <v>-5.0000000000000001E-3</v>
      </c>
      <c r="Y43" s="464" t="s">
        <v>184</v>
      </c>
      <c r="Z43" s="463">
        <v>-3.2390747107743274</v>
      </c>
      <c r="AA43" s="463">
        <v>-1.8843847953774258</v>
      </c>
      <c r="AB43" s="463">
        <v>-2.20082826149185</v>
      </c>
      <c r="AC43" s="463">
        <v>-1.665195949458294</v>
      </c>
      <c r="AD43" s="463">
        <v>-0.97802573893792</v>
      </c>
    </row>
    <row r="44" spans="1:30" ht="14.4" x14ac:dyDescent="0.3">
      <c r="A44" s="379"/>
      <c r="C44" s="468">
        <v>43940</v>
      </c>
      <c r="D44" s="434">
        <v>0.1</v>
      </c>
      <c r="E44" s="434">
        <v>-0.25</v>
      </c>
      <c r="F44" s="434">
        <v>-7.0000000000000007E-2</v>
      </c>
      <c r="G44" s="435">
        <v>7.0000000000000007E-2</v>
      </c>
      <c r="H44" s="434">
        <v>0.33</v>
      </c>
      <c r="I44" s="434">
        <v>0.16</v>
      </c>
      <c r="J44" s="435">
        <v>0.17</v>
      </c>
      <c r="K44" s="434">
        <v>0.68</v>
      </c>
      <c r="L44" s="434">
        <v>-0.02</v>
      </c>
      <c r="M44" s="435">
        <v>0.63</v>
      </c>
      <c r="N44" s="436">
        <v>4.0000000000000001E-3</v>
      </c>
      <c r="O44" s="424">
        <v>4.0000000000000001E-3</v>
      </c>
      <c r="P44" s="436">
        <v>-0.02</v>
      </c>
      <c r="Q44" s="424">
        <v>-6.0000000000000001E-3</v>
      </c>
      <c r="Y44" s="464" t="s">
        <v>184</v>
      </c>
      <c r="Z44" s="463">
        <v>-3.8868551358077945</v>
      </c>
      <c r="AA44" s="463">
        <v>-2.4550617690826351</v>
      </c>
      <c r="AB44" s="463">
        <v>-2.20082826149185</v>
      </c>
      <c r="AC44" s="463">
        <v>-2.6219570288359648</v>
      </c>
      <c r="AD44" s="463">
        <v>-1.9694205336449784</v>
      </c>
    </row>
    <row r="45" spans="1:30" ht="14.4" x14ac:dyDescent="0.3">
      <c r="A45" s="379"/>
      <c r="C45" s="468">
        <v>43947</v>
      </c>
      <c r="D45" s="434">
        <v>0.11</v>
      </c>
      <c r="E45" s="434">
        <v>-0.01</v>
      </c>
      <c r="F45" s="434">
        <v>0.16</v>
      </c>
      <c r="G45" s="435">
        <v>0.11</v>
      </c>
      <c r="H45" s="434">
        <v>0.3</v>
      </c>
      <c r="I45" s="434">
        <v>0.14000000000000001</v>
      </c>
      <c r="J45" s="435">
        <v>0.16</v>
      </c>
      <c r="K45" s="434">
        <v>0.61</v>
      </c>
      <c r="L45" s="434">
        <v>-0.04</v>
      </c>
      <c r="M45" s="435">
        <v>0.56999999999999995</v>
      </c>
      <c r="N45" s="436">
        <v>5.0000000000000001E-3</v>
      </c>
      <c r="O45" s="424">
        <v>5.0000000000000001E-3</v>
      </c>
      <c r="P45" s="436">
        <v>-2.3E-2</v>
      </c>
      <c r="Q45" s="424">
        <v>-7.0000000000000001E-3</v>
      </c>
      <c r="Y45" s="464" t="s">
        <v>184</v>
      </c>
      <c r="Z45" s="463">
        <v>-1.9510417859645683</v>
      </c>
      <c r="AA45" s="463">
        <v>-2.5442758785896418</v>
      </c>
      <c r="AB45" s="463">
        <v>-2.20082826149185</v>
      </c>
      <c r="AC45" s="463">
        <v>-2.4008709874001966</v>
      </c>
      <c r="AD45" s="463">
        <v>-2.5167933339521449</v>
      </c>
    </row>
    <row r="46" spans="1:30" ht="14.4" x14ac:dyDescent="0.3">
      <c r="A46" s="379"/>
      <c r="C46" s="468">
        <v>43954</v>
      </c>
      <c r="D46" s="434">
        <v>0.17</v>
      </c>
      <c r="E46" s="434">
        <v>0.02</v>
      </c>
      <c r="F46" s="434">
        <v>0.44</v>
      </c>
      <c r="G46" s="435">
        <v>0.18</v>
      </c>
      <c r="H46" s="434">
        <v>0.24</v>
      </c>
      <c r="I46" s="434">
        <v>0.15</v>
      </c>
      <c r="J46" s="435">
        <v>0.16</v>
      </c>
      <c r="K46" s="434">
        <v>0.59</v>
      </c>
      <c r="L46" s="434">
        <v>-0.03</v>
      </c>
      <c r="M46" s="435">
        <v>0.55000000000000004</v>
      </c>
      <c r="N46" s="436">
        <v>5.0000000000000001E-3</v>
      </c>
      <c r="O46" s="424">
        <v>5.0000000000000001E-3</v>
      </c>
      <c r="P46" s="436">
        <v>-3.6999999999999998E-2</v>
      </c>
      <c r="Q46" s="424">
        <v>-8.0000000000000002E-3</v>
      </c>
      <c r="Y46" s="464" t="s">
        <v>184</v>
      </c>
      <c r="Z46" s="463">
        <v>-1.8079505595599703</v>
      </c>
      <c r="AA46" s="463">
        <v>-2.386274713476277</v>
      </c>
      <c r="AB46" s="463">
        <v>-2.20082826149185</v>
      </c>
      <c r="AC46" s="463">
        <v>-3.091784865750455</v>
      </c>
      <c r="AD46" s="463">
        <v>-2.8320372305764687</v>
      </c>
    </row>
    <row r="47" spans="1:30" ht="14.4" x14ac:dyDescent="0.3">
      <c r="A47" s="379"/>
      <c r="C47" s="468">
        <v>43961</v>
      </c>
      <c r="D47" s="434">
        <v>0.28000000000000003</v>
      </c>
      <c r="E47" s="434">
        <v>0.03</v>
      </c>
      <c r="F47" s="434">
        <v>0.39</v>
      </c>
      <c r="G47" s="435">
        <v>0.28000000000000003</v>
      </c>
      <c r="H47" s="434">
        <v>0.31</v>
      </c>
      <c r="I47" s="434">
        <v>0.22</v>
      </c>
      <c r="J47" s="435">
        <v>0.23</v>
      </c>
      <c r="K47" s="434">
        <v>0.51</v>
      </c>
      <c r="L47" s="434">
        <v>0</v>
      </c>
      <c r="M47" s="435">
        <v>0.47</v>
      </c>
      <c r="N47" s="436">
        <v>6.0000000000000001E-3</v>
      </c>
      <c r="O47" s="424">
        <v>6.0000000000000001E-3</v>
      </c>
      <c r="P47" s="436">
        <v>-2.8000000000000001E-2</v>
      </c>
      <c r="Q47" s="424">
        <v>-3.0000000000000001E-3</v>
      </c>
      <c r="Y47" s="464" t="s">
        <v>184</v>
      </c>
      <c r="Z47" s="463">
        <v>-3.0534711842026931</v>
      </c>
      <c r="AA47" s="463">
        <v>-2.2568573207281473</v>
      </c>
      <c r="AB47" s="463">
        <v>-2.20082826149185</v>
      </c>
      <c r="AC47" s="463">
        <v>-4.4226511304519533</v>
      </c>
      <c r="AD47" s="463">
        <v>-2.8266541477275178</v>
      </c>
    </row>
    <row r="48" spans="1:30" ht="14.4" x14ac:dyDescent="0.3">
      <c r="A48" s="379"/>
      <c r="C48" s="468">
        <v>43968</v>
      </c>
      <c r="D48" s="434">
        <v>0.25</v>
      </c>
      <c r="E48" s="434">
        <v>0.1</v>
      </c>
      <c r="F48" s="434">
        <v>0.26</v>
      </c>
      <c r="G48" s="435">
        <v>0.24</v>
      </c>
      <c r="H48" s="434">
        <v>0.24</v>
      </c>
      <c r="I48" s="434">
        <v>0.17</v>
      </c>
      <c r="J48" s="435">
        <v>0.18</v>
      </c>
      <c r="K48" s="434">
        <v>0.54</v>
      </c>
      <c r="L48" s="434">
        <v>-0.04</v>
      </c>
      <c r="M48" s="435">
        <v>0.5</v>
      </c>
      <c r="N48" s="436" t="s">
        <v>211</v>
      </c>
      <c r="O48" s="437" t="s">
        <v>212</v>
      </c>
      <c r="P48" s="436">
        <v>-2.5000000000000001E-2</v>
      </c>
      <c r="Q48" s="424">
        <v>-1E-3</v>
      </c>
      <c r="Y48" s="464" t="s">
        <v>184</v>
      </c>
      <c r="Z48" s="463">
        <v>-2.6415905930875851</v>
      </c>
      <c r="AA48" s="463">
        <v>-1.3042911411275875</v>
      </c>
      <c r="AB48" s="463">
        <v>-2.20082826149185</v>
      </c>
      <c r="AC48" s="463">
        <v>-3.5212713796325801</v>
      </c>
      <c r="AD48" s="463">
        <v>-2.4971478545700898</v>
      </c>
    </row>
    <row r="49" spans="1:30" ht="14.4" x14ac:dyDescent="0.3">
      <c r="A49" s="379"/>
      <c r="C49" s="468">
        <v>43975</v>
      </c>
      <c r="D49" s="434">
        <v>-0.06</v>
      </c>
      <c r="E49" s="434">
        <v>-0.04</v>
      </c>
      <c r="F49" s="434">
        <v>-0.01</v>
      </c>
      <c r="G49" s="435">
        <v>-0.05</v>
      </c>
      <c r="H49" s="434">
        <v>0.18</v>
      </c>
      <c r="I49" s="434">
        <v>0.15</v>
      </c>
      <c r="J49" s="435">
        <v>0.15</v>
      </c>
      <c r="K49" s="434">
        <v>0.43</v>
      </c>
      <c r="L49" s="434">
        <v>-0.05</v>
      </c>
      <c r="M49" s="435">
        <v>0.4</v>
      </c>
      <c r="N49" s="436">
        <v>8.0000000000000002E-3</v>
      </c>
      <c r="O49" s="437">
        <v>8.0000000000000002E-3</v>
      </c>
      <c r="P49" s="436">
        <v>-2.3E-2</v>
      </c>
      <c r="Q49" s="424">
        <v>0</v>
      </c>
      <c r="Y49" s="464" t="s">
        <v>184</v>
      </c>
      <c r="Z49" s="463">
        <v>-0.12393902493700093</v>
      </c>
      <c r="AA49" s="463">
        <v>-0.55792281380942021</v>
      </c>
      <c r="AB49" s="463">
        <v>-2.20082826149185</v>
      </c>
      <c r="AC49" s="463">
        <v>-2.1005292725058382</v>
      </c>
      <c r="AD49" s="463">
        <v>-2.3021832970557625</v>
      </c>
    </row>
    <row r="50" spans="1:30" ht="14.4" x14ac:dyDescent="0.3">
      <c r="A50" s="379"/>
      <c r="C50" s="468">
        <v>43982</v>
      </c>
      <c r="D50" s="434">
        <v>0.15</v>
      </c>
      <c r="E50" s="434">
        <v>0.1</v>
      </c>
      <c r="F50" s="434">
        <v>0.53</v>
      </c>
      <c r="G50" s="435">
        <v>0.19</v>
      </c>
      <c r="H50" s="434">
        <v>0.17</v>
      </c>
      <c r="I50" s="434">
        <v>0.19</v>
      </c>
      <c r="J50" s="435">
        <v>0.18</v>
      </c>
      <c r="K50" s="434">
        <v>0.36</v>
      </c>
      <c r="L50" s="434">
        <v>-0.05</v>
      </c>
      <c r="M50" s="435">
        <v>0.33</v>
      </c>
      <c r="N50" s="436">
        <v>8.0000000000000002E-3</v>
      </c>
      <c r="O50" s="437" t="s">
        <v>244</v>
      </c>
      <c r="P50" s="436">
        <v>-2.5999999999999999E-2</v>
      </c>
      <c r="Q50" s="424">
        <v>1E-3</v>
      </c>
      <c r="Y50" s="464" t="s">
        <v>184</v>
      </c>
      <c r="Z50" s="463">
        <v>-2.3331529615374151</v>
      </c>
      <c r="AA50" s="463">
        <v>-0.46474627533649343</v>
      </c>
      <c r="AB50" s="463">
        <v>-2.20082826149185</v>
      </c>
      <c r="AC50" s="463">
        <v>-1.6275143695156373</v>
      </c>
      <c r="AD50" s="463">
        <v>-2.5089155005835715</v>
      </c>
    </row>
    <row r="51" spans="1:30" ht="14.4" x14ac:dyDescent="0.3">
      <c r="A51" s="379"/>
      <c r="C51" s="468">
        <v>43989</v>
      </c>
      <c r="D51" s="434">
        <v>0.19</v>
      </c>
      <c r="E51" s="434">
        <v>0.1</v>
      </c>
      <c r="F51" s="434">
        <v>0.39</v>
      </c>
      <c r="G51" s="435">
        <v>0.21</v>
      </c>
      <c r="H51" s="434">
        <v>0.18</v>
      </c>
      <c r="I51" s="434">
        <v>0.16</v>
      </c>
      <c r="J51" s="435">
        <v>0.16</v>
      </c>
      <c r="K51" s="434">
        <v>0.38</v>
      </c>
      <c r="L51" s="434">
        <v>0.02</v>
      </c>
      <c r="M51" s="435">
        <v>0.36</v>
      </c>
      <c r="N51" s="436">
        <v>8.0000000000000002E-3</v>
      </c>
      <c r="O51" s="437">
        <v>8.9999999999999993E-3</v>
      </c>
      <c r="P51" s="436">
        <v>-1.4E-2</v>
      </c>
      <c r="Q51" s="424">
        <v>5.0000000000000001E-3</v>
      </c>
      <c r="Y51" s="464" t="s">
        <v>184</v>
      </c>
      <c r="Z51" s="463">
        <v>2.7811081213961208</v>
      </c>
      <c r="AA51" s="463">
        <v>-0.11120287967054497</v>
      </c>
      <c r="AB51" s="463">
        <v>-2.20082826149185</v>
      </c>
      <c r="AC51" s="463">
        <v>-0.31541297673396684</v>
      </c>
      <c r="AD51" s="463">
        <v>-2.5940724241339836</v>
      </c>
    </row>
    <row r="52" spans="1:30" ht="14.4" x14ac:dyDescent="0.3">
      <c r="A52" s="379"/>
      <c r="C52" s="468">
        <v>43996</v>
      </c>
      <c r="D52" s="434">
        <v>-0.23</v>
      </c>
      <c r="E52" s="434">
        <v>-0.15</v>
      </c>
      <c r="F52" s="434">
        <v>0.22</v>
      </c>
      <c r="G52" s="435">
        <v>-0.17</v>
      </c>
      <c r="H52" s="434">
        <v>-0.15</v>
      </c>
      <c r="I52" s="434">
        <v>-0.05</v>
      </c>
      <c r="J52" s="435">
        <v>-0.06</v>
      </c>
      <c r="K52" s="434">
        <v>0.42</v>
      </c>
      <c r="L52" s="434">
        <v>0.08</v>
      </c>
      <c r="M52" s="435">
        <v>0.4</v>
      </c>
      <c r="N52" s="436">
        <v>8.0000000000000002E-3</v>
      </c>
      <c r="O52" s="437">
        <v>8.9999999999999993E-3</v>
      </c>
      <c r="P52" s="436">
        <v>-2.4E-2</v>
      </c>
      <c r="Q52" s="424">
        <v>3.0000000000000001E-3</v>
      </c>
      <c r="Y52" s="464" t="s">
        <v>184</v>
      </c>
      <c r="Z52" s="463">
        <v>3.2735365052626011</v>
      </c>
      <c r="AA52" s="463">
        <v>0.42322347202172228</v>
      </c>
      <c r="AB52" s="463">
        <v>-2.20082826149185</v>
      </c>
      <c r="AC52" s="463">
        <v>-1.0361190847999069</v>
      </c>
      <c r="AD52" s="463">
        <v>-2.2515580792770016</v>
      </c>
    </row>
    <row r="53" spans="1:30" ht="14.4" x14ac:dyDescent="0.3">
      <c r="A53" s="379"/>
      <c r="C53" s="468">
        <v>44003</v>
      </c>
      <c r="D53" s="434">
        <v>0.17</v>
      </c>
      <c r="E53" s="434">
        <v>0.28000000000000003</v>
      </c>
      <c r="F53" s="434">
        <v>0.56000000000000005</v>
      </c>
      <c r="G53" s="435">
        <v>0.23</v>
      </c>
      <c r="H53" s="434">
        <v>0.15</v>
      </c>
      <c r="I53" s="434">
        <v>0.12</v>
      </c>
      <c r="J53" s="435">
        <v>0.13</v>
      </c>
      <c r="K53" s="434">
        <v>0.46</v>
      </c>
      <c r="L53" s="434">
        <v>0.01</v>
      </c>
      <c r="M53" s="435">
        <v>0.43</v>
      </c>
      <c r="N53" s="436">
        <v>8.0000000000000002E-3</v>
      </c>
      <c r="O53" s="437">
        <v>8.9999999999999993E-3</v>
      </c>
      <c r="P53" s="436">
        <v>-1.7999999999999999E-2</v>
      </c>
      <c r="Q53" s="424">
        <v>6.0000000000000001E-3</v>
      </c>
      <c r="Y53" s="464" t="s">
        <v>184</v>
      </c>
      <c r="Z53" s="463">
        <v>-1.1557147902494818</v>
      </c>
      <c r="AA53" s="463">
        <v>1.2132438463234769</v>
      </c>
      <c r="AB53" s="463">
        <v>-2.20082826149185</v>
      </c>
      <c r="AC53" s="463">
        <v>-4.5389102904451164</v>
      </c>
      <c r="AD53" s="463">
        <v>-1.4345189967804441</v>
      </c>
    </row>
    <row r="54" spans="1:30" ht="14.4" x14ac:dyDescent="0.3">
      <c r="A54" s="379"/>
      <c r="C54" s="468">
        <v>44010</v>
      </c>
      <c r="D54" s="438" t="s">
        <v>84</v>
      </c>
      <c r="E54" s="438" t="s">
        <v>84</v>
      </c>
      <c r="F54" s="438" t="s">
        <v>84</v>
      </c>
      <c r="G54" s="435">
        <v>0.16</v>
      </c>
      <c r="H54" s="434">
        <v>0.11</v>
      </c>
      <c r="I54" s="434">
        <v>0.12</v>
      </c>
      <c r="J54" s="435">
        <v>0.11</v>
      </c>
      <c r="K54" s="434">
        <v>0.39</v>
      </c>
      <c r="L54" s="434">
        <v>-0.01</v>
      </c>
      <c r="M54" s="435">
        <v>0.36</v>
      </c>
      <c r="N54" s="436">
        <v>8.0000000000000002E-3</v>
      </c>
      <c r="O54" s="437">
        <v>8.9999999999999993E-3</v>
      </c>
      <c r="P54" s="436">
        <v>-2.1000000000000001E-2</v>
      </c>
      <c r="Q54" s="424">
        <v>7.0000000000000001E-3</v>
      </c>
      <c r="Y54" s="464" t="s">
        <v>184</v>
      </c>
      <c r="Z54" s="463">
        <v>-0.57866741454105375</v>
      </c>
      <c r="AA54" s="463">
        <v>1.6326750527946903</v>
      </c>
      <c r="AB54" s="463">
        <v>-2.20082826149185</v>
      </c>
      <c r="AC54" s="463">
        <v>-5.0187495953048398</v>
      </c>
      <c r="AD54" s="463">
        <v>-1.0679096364365452</v>
      </c>
    </row>
    <row r="55" spans="1:30" ht="14.4" x14ac:dyDescent="0.3">
      <c r="A55" s="379"/>
      <c r="C55" s="468">
        <v>44017</v>
      </c>
      <c r="D55" s="438" t="s">
        <v>84</v>
      </c>
      <c r="E55" s="438" t="s">
        <v>84</v>
      </c>
      <c r="F55" s="438" t="s">
        <v>84</v>
      </c>
      <c r="G55" s="435">
        <v>0.19</v>
      </c>
      <c r="H55" s="434">
        <v>0.14000000000000001</v>
      </c>
      <c r="I55" s="434">
        <v>0.15</v>
      </c>
      <c r="J55" s="435">
        <v>0.15</v>
      </c>
      <c r="K55" s="434">
        <v>0.39</v>
      </c>
      <c r="L55" s="434">
        <v>0.08</v>
      </c>
      <c r="M55" s="435">
        <v>0.37</v>
      </c>
      <c r="N55" s="436">
        <v>8.0000000000000002E-3</v>
      </c>
      <c r="O55" s="437">
        <v>8.9999999999999993E-3</v>
      </c>
      <c r="P55" s="436">
        <v>-1.2999999999999999E-2</v>
      </c>
      <c r="Q55" s="424">
        <v>8.9999999999999993E-3</v>
      </c>
      <c r="Y55" s="464" t="s">
        <v>184</v>
      </c>
      <c r="Z55" s="463">
        <v>1.0993938687582854</v>
      </c>
      <c r="AA55" s="463">
        <v>1.2149142719648192</v>
      </c>
      <c r="AB55" s="463">
        <v>-2.20082826149185</v>
      </c>
      <c r="AC55" s="463">
        <v>-1.1236709656337069</v>
      </c>
      <c r="AD55" s="463">
        <v>-1.0667806403337587</v>
      </c>
    </row>
    <row r="56" spans="1:30" ht="14.4" x14ac:dyDescent="0.3">
      <c r="A56" s="379"/>
      <c r="C56" s="468">
        <v>44024</v>
      </c>
      <c r="D56" s="438" t="s">
        <v>84</v>
      </c>
      <c r="E56" s="438" t="s">
        <v>84</v>
      </c>
      <c r="F56" s="438" t="s">
        <v>84</v>
      </c>
      <c r="G56" s="435">
        <v>0.15</v>
      </c>
      <c r="H56" s="434">
        <v>0.1</v>
      </c>
      <c r="I56" s="434">
        <v>0.12</v>
      </c>
      <c r="J56" s="435">
        <v>0.12</v>
      </c>
      <c r="K56" s="434">
        <v>0.27</v>
      </c>
      <c r="L56" s="434">
        <v>0.12</v>
      </c>
      <c r="M56" s="435">
        <v>0.26</v>
      </c>
      <c r="N56" s="436">
        <v>8.9999999999999993E-3</v>
      </c>
      <c r="O56" s="437">
        <v>8.9999999999999993E-3</v>
      </c>
      <c r="P56" s="436">
        <v>-1.0999999999999999E-2</v>
      </c>
      <c r="Q56" s="424">
        <v>0.01</v>
      </c>
      <c r="Y56" s="464" t="s">
        <v>184</v>
      </c>
      <c r="Z56" s="463">
        <v>5.4062035951752812</v>
      </c>
      <c r="AA56" s="463">
        <v>0.83071716042474486</v>
      </c>
      <c r="AB56" s="463">
        <v>-2.20082826149185</v>
      </c>
      <c r="AC56" s="463">
        <v>3.6187443049700647</v>
      </c>
      <c r="AD56" s="463">
        <v>-0.70098959325663657</v>
      </c>
    </row>
    <row r="57" spans="1:30" ht="14.4" x14ac:dyDescent="0.3">
      <c r="A57" s="379"/>
      <c r="C57" s="468">
        <v>44031</v>
      </c>
      <c r="D57" s="438" t="s">
        <v>84</v>
      </c>
      <c r="E57" s="438" t="s">
        <v>84</v>
      </c>
      <c r="F57" s="438" t="s">
        <v>84</v>
      </c>
      <c r="G57" s="435">
        <v>0.12</v>
      </c>
      <c r="H57" s="434">
        <v>0.06</v>
      </c>
      <c r="I57" s="434">
        <v>0.11</v>
      </c>
      <c r="J57" s="435">
        <v>0.11</v>
      </c>
      <c r="K57" s="434">
        <v>0.32</v>
      </c>
      <c r="L57" s="434">
        <v>0.14000000000000001</v>
      </c>
      <c r="M57" s="435">
        <v>0.31</v>
      </c>
      <c r="N57" s="436">
        <v>0.01</v>
      </c>
      <c r="O57" s="437">
        <v>0.01</v>
      </c>
      <c r="P57" s="436">
        <v>4.0000000000000001E-3</v>
      </c>
      <c r="Q57" s="424">
        <v>1.2999999999999999E-2</v>
      </c>
      <c r="Y57" s="464" t="s">
        <v>184</v>
      </c>
      <c r="Z57" s="463">
        <v>0.60286548376107918</v>
      </c>
      <c r="AA57" s="463">
        <v>0.80175542025397939</v>
      </c>
      <c r="AB57" s="463">
        <v>-2.20082826149185</v>
      </c>
      <c r="AC57" s="463">
        <v>0.93875115289165478</v>
      </c>
      <c r="AD57" s="463">
        <v>0.21993436665969007</v>
      </c>
    </row>
    <row r="58" spans="1:30" ht="14.4" x14ac:dyDescent="0.3">
      <c r="A58" s="379"/>
      <c r="C58" s="468">
        <v>44038</v>
      </c>
      <c r="D58" s="438" t="s">
        <v>84</v>
      </c>
      <c r="E58" s="438" t="s">
        <v>84</v>
      </c>
      <c r="F58" s="438" t="s">
        <v>84</v>
      </c>
      <c r="G58" s="435">
        <v>0.11</v>
      </c>
      <c r="H58" s="434">
        <v>0.02</v>
      </c>
      <c r="I58" s="434">
        <v>0.08</v>
      </c>
      <c r="J58" s="435">
        <v>7.0000000000000007E-2</v>
      </c>
      <c r="K58" s="434">
        <v>0.42</v>
      </c>
      <c r="L58" s="434">
        <v>0.12</v>
      </c>
      <c r="M58" s="435">
        <v>0.4</v>
      </c>
      <c r="N58" s="436">
        <v>0.01</v>
      </c>
      <c r="O58" s="437">
        <v>1.0999999999999999E-2</v>
      </c>
      <c r="P58" s="436">
        <v>1E-3</v>
      </c>
      <c r="Q58" s="424">
        <v>1.7999999999999999E-2</v>
      </c>
      <c r="Y58" s="464" t="s">
        <v>184</v>
      </c>
      <c r="Z58" s="463">
        <v>-0.14321734441297629</v>
      </c>
      <c r="AA58" s="463">
        <v>0.97656395312406907</v>
      </c>
      <c r="AB58" s="463">
        <v>-2.20082826149185</v>
      </c>
      <c r="AC58" s="463">
        <v>-0.30751000401446049</v>
      </c>
      <c r="AD58" s="463">
        <v>1.2635088557883836</v>
      </c>
    </row>
    <row r="59" spans="1:30" ht="14.4" x14ac:dyDescent="0.3">
      <c r="A59" s="379"/>
      <c r="C59" s="468">
        <v>44045</v>
      </c>
      <c r="D59" s="438" t="s">
        <v>84</v>
      </c>
      <c r="E59" s="438" t="s">
        <v>84</v>
      </c>
      <c r="F59" s="438" t="s">
        <v>84</v>
      </c>
      <c r="G59" s="435">
        <v>0</v>
      </c>
      <c r="H59" s="434">
        <v>0.01</v>
      </c>
      <c r="I59" s="434">
        <v>0.06</v>
      </c>
      <c r="J59" s="435">
        <v>0.05</v>
      </c>
      <c r="K59" s="434">
        <v>0.38</v>
      </c>
      <c r="L59" s="434">
        <v>0.08</v>
      </c>
      <c r="M59" s="435">
        <v>0.36</v>
      </c>
      <c r="N59" s="436">
        <v>1.0999999999999999E-2</v>
      </c>
      <c r="O59" s="437">
        <v>1.0999999999999999E-2</v>
      </c>
      <c r="P59" s="436">
        <v>1E-3</v>
      </c>
      <c r="Q59" s="424">
        <v>0.01</v>
      </c>
      <c r="Y59" s="464" t="s">
        <v>184</v>
      </c>
      <c r="Z59" s="463">
        <v>0.58415672448207978</v>
      </c>
      <c r="AA59" s="463">
        <v>0.39501654836258698</v>
      </c>
      <c r="AB59" s="463">
        <v>-2.20082826149185</v>
      </c>
      <c r="AC59" s="463">
        <v>1.5244182447399481</v>
      </c>
      <c r="AD59" s="463">
        <v>1.2689134163069806</v>
      </c>
    </row>
    <row r="60" spans="1:30" ht="14.4" x14ac:dyDescent="0.3">
      <c r="A60" s="379"/>
      <c r="C60" s="468">
        <v>44052</v>
      </c>
      <c r="D60" s="438" t="s">
        <v>84</v>
      </c>
      <c r="E60" s="438" t="s">
        <v>84</v>
      </c>
      <c r="F60" s="438" t="s">
        <v>84</v>
      </c>
      <c r="G60" s="435">
        <v>0.08</v>
      </c>
      <c r="H60" s="434">
        <v>-0.05</v>
      </c>
      <c r="I60" s="434">
        <v>0.02</v>
      </c>
      <c r="J60" s="435">
        <v>0.01</v>
      </c>
      <c r="K60" s="434">
        <v>0.38</v>
      </c>
      <c r="L60" s="434">
        <v>0.18</v>
      </c>
      <c r="M60" s="435">
        <v>0.37</v>
      </c>
      <c r="N60" s="436">
        <v>1.0999999999999999E-2</v>
      </c>
      <c r="O60" s="437">
        <v>1.2E-2</v>
      </c>
      <c r="P60" s="436">
        <v>-1.2999999999999999E-2</v>
      </c>
      <c r="Q60" s="424">
        <v>1.0999999999999999E-2</v>
      </c>
      <c r="Y60" s="464" t="s">
        <v>184</v>
      </c>
      <c r="Z60" s="463">
        <v>-1.3584469714448397</v>
      </c>
      <c r="AA60" s="463">
        <v>-0.57151177717938439</v>
      </c>
      <c r="AB60" s="463">
        <v>-2.20082826149185</v>
      </c>
      <c r="AC60" s="463">
        <v>1.9075574289691701</v>
      </c>
      <c r="AD60" s="463">
        <v>0.37642920226551674</v>
      </c>
    </row>
    <row r="61" spans="1:30" ht="14.4" x14ac:dyDescent="0.3">
      <c r="A61" s="379"/>
      <c r="C61" s="468">
        <v>44059</v>
      </c>
      <c r="D61" s="438" t="s">
        <v>84</v>
      </c>
      <c r="E61" s="438" t="s">
        <v>84</v>
      </c>
      <c r="F61" s="438" t="s">
        <v>84</v>
      </c>
      <c r="G61" s="438" t="s">
        <v>84</v>
      </c>
      <c r="H61" s="438" t="s">
        <v>84</v>
      </c>
      <c r="I61" s="438" t="s">
        <v>84</v>
      </c>
      <c r="J61" s="438" t="s">
        <v>84</v>
      </c>
      <c r="K61" s="438" t="s">
        <v>84</v>
      </c>
      <c r="L61" s="438" t="s">
        <v>84</v>
      </c>
      <c r="M61" s="438" t="s">
        <v>84</v>
      </c>
      <c r="N61" s="438" t="s">
        <v>84</v>
      </c>
      <c r="O61" s="438" t="s">
        <v>84</v>
      </c>
      <c r="P61" s="438" t="s">
        <v>84</v>
      </c>
      <c r="Q61" s="438" t="s">
        <v>84</v>
      </c>
      <c r="Y61" s="464" t="s">
        <v>184</v>
      </c>
      <c r="Z61" s="463">
        <v>0.64499231554957381</v>
      </c>
      <c r="AA61" s="463">
        <v>-0.38191670505371667</v>
      </c>
      <c r="AB61" s="463">
        <v>-2.20082826149185</v>
      </c>
      <c r="AC61" s="463">
        <v>2.2862718285960142</v>
      </c>
      <c r="AD61" s="463">
        <v>0.40395263751660843</v>
      </c>
    </row>
    <row r="62" spans="1:30" ht="14.4" x14ac:dyDescent="0.3">
      <c r="A62" s="379"/>
      <c r="C62" s="468">
        <v>44066</v>
      </c>
      <c r="D62" s="438" t="s">
        <v>84</v>
      </c>
      <c r="E62" s="438" t="s">
        <v>84</v>
      </c>
      <c r="F62" s="438" t="s">
        <v>84</v>
      </c>
      <c r="G62" s="435">
        <v>-0.01</v>
      </c>
      <c r="H62" s="434">
        <v>-0.13</v>
      </c>
      <c r="I62" s="434">
        <v>-0.1</v>
      </c>
      <c r="J62" s="435">
        <v>-0.1</v>
      </c>
      <c r="K62" s="434">
        <v>0.42</v>
      </c>
      <c r="L62" s="434">
        <v>0.17</v>
      </c>
      <c r="M62" s="435">
        <v>0.4</v>
      </c>
      <c r="N62" s="436">
        <v>1.2999999999999999E-2</v>
      </c>
      <c r="O62" s="437">
        <v>1.2999999999999999E-2</v>
      </c>
      <c r="P62" s="436">
        <v>-1E-3</v>
      </c>
      <c r="Q62" s="424">
        <v>1.7000000000000001E-2</v>
      </c>
      <c r="Y62" s="464" t="s">
        <v>184</v>
      </c>
      <c r="Z62" s="463">
        <v>-2.9714379645720888</v>
      </c>
      <c r="AA62" s="463">
        <v>-0.16541088735368556</v>
      </c>
      <c r="AB62" s="463">
        <v>-2.20082826149185</v>
      </c>
      <c r="AC62" s="463">
        <v>-1.0858390420035278</v>
      </c>
      <c r="AD62" s="463">
        <v>0.56275272117711139</v>
      </c>
    </row>
    <row r="63" spans="1:30" ht="14.4" x14ac:dyDescent="0.3">
      <c r="A63" s="379"/>
      <c r="C63" s="468">
        <v>44073</v>
      </c>
      <c r="D63" s="438" t="s">
        <v>84</v>
      </c>
      <c r="E63" s="438" t="s">
        <v>84</v>
      </c>
      <c r="F63" s="438" t="s">
        <v>84</v>
      </c>
      <c r="G63" s="435">
        <v>0.05</v>
      </c>
      <c r="H63" s="434">
        <v>-0.13</v>
      </c>
      <c r="I63" s="434">
        <v>-0.03</v>
      </c>
      <c r="J63" s="435">
        <v>-0.04</v>
      </c>
      <c r="K63" s="434">
        <v>0.42</v>
      </c>
      <c r="L63" s="434">
        <v>0.14000000000000001</v>
      </c>
      <c r="M63" s="435">
        <v>0.41</v>
      </c>
      <c r="N63" s="436">
        <v>1.2999999999999999E-2</v>
      </c>
      <c r="O63" s="437">
        <v>1.4E-2</v>
      </c>
      <c r="P63" s="436">
        <v>1E-3</v>
      </c>
      <c r="Q63" s="424">
        <v>1.9E-2</v>
      </c>
      <c r="Y63" s="464" t="s">
        <v>184</v>
      </c>
      <c r="Z63" s="463">
        <v>-1.3594946836185193</v>
      </c>
      <c r="AA63" s="463">
        <v>-0.24113045757685153</v>
      </c>
      <c r="AB63" s="463">
        <v>-2.20082826149185</v>
      </c>
      <c r="AC63" s="463">
        <v>-2.6286451933201818</v>
      </c>
      <c r="AD63" s="463">
        <v>0.35728783789928642</v>
      </c>
    </row>
    <row r="64" spans="1:30" ht="14.4" x14ac:dyDescent="0.3">
      <c r="A64" s="379"/>
      <c r="C64" s="468">
        <v>44080</v>
      </c>
      <c r="D64" s="438" t="s">
        <v>84</v>
      </c>
      <c r="E64" s="438" t="s">
        <v>84</v>
      </c>
      <c r="F64" s="438" t="s">
        <v>84</v>
      </c>
      <c r="G64" s="435">
        <v>0.03</v>
      </c>
      <c r="H64" s="434">
        <v>-0.04</v>
      </c>
      <c r="I64" s="434">
        <v>0.05</v>
      </c>
      <c r="J64" s="435">
        <v>0.04</v>
      </c>
      <c r="K64" s="434">
        <v>0.41</v>
      </c>
      <c r="L64" s="434">
        <v>0.14000000000000001</v>
      </c>
      <c r="M64" s="435">
        <v>0.39</v>
      </c>
      <c r="N64" s="436">
        <v>1.2999999999999999E-2</v>
      </c>
      <c r="O64" s="437">
        <v>1.4E-2</v>
      </c>
      <c r="P64" s="436">
        <v>1E-3</v>
      </c>
      <c r="Q64" s="424">
        <v>0.02</v>
      </c>
      <c r="Y64" s="464" t="s">
        <v>184</v>
      </c>
      <c r="Z64" s="463">
        <v>1.9300309886407532</v>
      </c>
      <c r="AA64" s="463">
        <v>-0.20301451063584824</v>
      </c>
      <c r="AB64" s="463">
        <v>-2.20082826149185</v>
      </c>
      <c r="AC64" s="463">
        <v>1.1314151996492967</v>
      </c>
      <c r="AD64" s="463">
        <v>0.28646753958163629</v>
      </c>
    </row>
    <row r="65" spans="1:30" ht="14.4" x14ac:dyDescent="0.3">
      <c r="A65" s="379"/>
      <c r="C65" s="468">
        <v>44087</v>
      </c>
      <c r="D65" s="438" t="s">
        <v>84</v>
      </c>
      <c r="E65" s="438" t="s">
        <v>84</v>
      </c>
      <c r="F65" s="438" t="s">
        <v>84</v>
      </c>
      <c r="G65" s="435">
        <v>0.18</v>
      </c>
      <c r="H65" s="434">
        <v>0</v>
      </c>
      <c r="I65" s="434">
        <v>0.09</v>
      </c>
      <c r="J65" s="435">
        <v>0.08</v>
      </c>
      <c r="K65" s="434">
        <v>0.41</v>
      </c>
      <c r="L65" s="434">
        <v>0.14000000000000001</v>
      </c>
      <c r="M65" s="435">
        <v>0.39</v>
      </c>
      <c r="N65" s="436">
        <v>1.4E-2</v>
      </c>
      <c r="O65" s="437">
        <v>1.4999999999999999E-2</v>
      </c>
      <c r="P65" s="436">
        <v>2E-3</v>
      </c>
      <c r="Q65" s="424">
        <v>0.02</v>
      </c>
      <c r="Y65" s="464" t="s">
        <v>184</v>
      </c>
      <c r="Z65" s="463">
        <v>1.3723233794872414</v>
      </c>
      <c r="AA65" s="463">
        <v>-0.17774233374824305</v>
      </c>
      <c r="AB65" s="463">
        <v>-2.20082826149185</v>
      </c>
      <c r="AC65" s="463">
        <v>0.80409058160906</v>
      </c>
      <c r="AD65" s="463">
        <v>5.8815094926876962E-2</v>
      </c>
    </row>
    <row r="66" spans="1:30" ht="14.4" x14ac:dyDescent="0.3">
      <c r="A66" s="379"/>
      <c r="C66" s="468">
        <v>44094</v>
      </c>
      <c r="D66" s="438" t="s">
        <v>84</v>
      </c>
      <c r="E66" s="438" t="s">
        <v>84</v>
      </c>
      <c r="F66" s="438" t="s">
        <v>84</v>
      </c>
      <c r="G66" s="435">
        <v>0.21</v>
      </c>
      <c r="H66" s="434">
        <v>0.05</v>
      </c>
      <c r="I66" s="434">
        <v>0.13</v>
      </c>
      <c r="J66" s="435">
        <v>0.12</v>
      </c>
      <c r="K66" s="434">
        <v>0.52</v>
      </c>
      <c r="L66" s="434">
        <v>0.05</v>
      </c>
      <c r="M66" s="435">
        <v>0.49</v>
      </c>
      <c r="N66" s="436">
        <v>1.4999999999999999E-2</v>
      </c>
      <c r="O66" s="437">
        <v>1.4999999999999999E-2</v>
      </c>
      <c r="P66" s="436">
        <v>6.0000000000000001E-3</v>
      </c>
      <c r="Q66" s="424">
        <v>2.3E-2</v>
      </c>
      <c r="Y66" s="464" t="s">
        <v>184</v>
      </c>
      <c r="Z66" s="463">
        <v>5.4119732919918118E-2</v>
      </c>
      <c r="AA66" s="463">
        <v>0.56820531897741966</v>
      </c>
      <c r="AB66" s="463">
        <v>-2.20082826149185</v>
      </c>
      <c r="AC66" s="463">
        <v>8.6164061795173552E-2</v>
      </c>
      <c r="AD66" s="463">
        <v>0.58002159117413854</v>
      </c>
    </row>
    <row r="67" spans="1:30" ht="14.4" x14ac:dyDescent="0.3">
      <c r="A67" s="379"/>
      <c r="C67" s="468">
        <v>44101</v>
      </c>
      <c r="D67" s="438" t="s">
        <v>84</v>
      </c>
      <c r="E67" s="438" t="s">
        <v>84</v>
      </c>
      <c r="F67" s="438" t="s">
        <v>84</v>
      </c>
      <c r="G67" s="435">
        <v>0.14000000000000001</v>
      </c>
      <c r="H67" s="434">
        <v>0.04</v>
      </c>
      <c r="I67" s="434">
        <v>0.13</v>
      </c>
      <c r="J67" s="435">
        <v>0.12</v>
      </c>
      <c r="K67" s="434">
        <v>0.49</v>
      </c>
      <c r="L67" s="434">
        <v>0.02</v>
      </c>
      <c r="M67" s="435">
        <v>0.46</v>
      </c>
      <c r="N67" s="436">
        <v>1.4999999999999999E-2</v>
      </c>
      <c r="O67" s="437">
        <v>1.6E-2</v>
      </c>
      <c r="P67" s="436">
        <v>5.0000000000000001E-3</v>
      </c>
      <c r="Q67" s="424">
        <v>2.3E-2</v>
      </c>
      <c r="Y67" s="464" t="s">
        <v>184</v>
      </c>
      <c r="Z67" s="463">
        <v>-1.091635342857816</v>
      </c>
      <c r="AA67" s="463">
        <v>1.2600077847401523</v>
      </c>
      <c r="AB67" s="463">
        <v>-2.20082826149185</v>
      </c>
      <c r="AC67" s="463">
        <v>1.4118153407456191</v>
      </c>
      <c r="AD67" s="463">
        <v>0.93978653257143008</v>
      </c>
    </row>
    <row r="68" spans="1:30" ht="14.4" x14ac:dyDescent="0.3">
      <c r="A68" s="379"/>
      <c r="C68" s="468">
        <v>44108</v>
      </c>
      <c r="D68" s="438" t="s">
        <v>84</v>
      </c>
      <c r="E68" s="438" t="s">
        <v>84</v>
      </c>
      <c r="F68" s="438" t="s">
        <v>84</v>
      </c>
      <c r="G68" s="435">
        <v>0.21</v>
      </c>
      <c r="H68" s="434">
        <v>0.03</v>
      </c>
      <c r="I68" s="434">
        <v>0.13</v>
      </c>
      <c r="J68" s="435">
        <v>0.12</v>
      </c>
      <c r="K68" s="434">
        <v>0.48</v>
      </c>
      <c r="L68" s="434">
        <v>7.0000000000000007E-2</v>
      </c>
      <c r="M68" s="435">
        <v>0.45</v>
      </c>
      <c r="N68" s="436">
        <v>1.4999999999999999E-2</v>
      </c>
      <c r="O68" s="437">
        <v>1.7000000000000001E-2</v>
      </c>
      <c r="P68" s="436">
        <v>8.0000000000000002E-3</v>
      </c>
      <c r="Q68" s="424">
        <v>0.02</v>
      </c>
      <c r="Y68" s="464">
        <v>43891</v>
      </c>
      <c r="Z68" s="463">
        <v>0.82189755376280971</v>
      </c>
      <c r="AA68" s="463">
        <v>1.2822153343478091</v>
      </c>
      <c r="AB68" s="463">
        <v>-2.20082826149185</v>
      </c>
      <c r="AC68" s="463">
        <v>0.6927047160126989</v>
      </c>
      <c r="AD68" s="463">
        <v>0.67147925206158121</v>
      </c>
    </row>
    <row r="69" spans="1:30" ht="14.4" x14ac:dyDescent="0.3">
      <c r="A69" s="379"/>
      <c r="C69" s="468">
        <v>44115</v>
      </c>
      <c r="D69" s="438" t="s">
        <v>84</v>
      </c>
      <c r="E69" s="438" t="s">
        <v>84</v>
      </c>
      <c r="F69" s="438" t="s">
        <v>84</v>
      </c>
      <c r="G69" s="435">
        <v>0.03</v>
      </c>
      <c r="H69" s="434">
        <v>-0.02</v>
      </c>
      <c r="I69" s="434">
        <v>0.09</v>
      </c>
      <c r="J69" s="435">
        <v>7.0000000000000007E-2</v>
      </c>
      <c r="K69" s="434">
        <v>0.53</v>
      </c>
      <c r="L69" s="434">
        <v>0.06</v>
      </c>
      <c r="M69" s="435">
        <v>0.49</v>
      </c>
      <c r="N69" s="436">
        <v>1.6E-2</v>
      </c>
      <c r="O69" s="437">
        <v>1.7000000000000001E-2</v>
      </c>
      <c r="P69" s="436">
        <v>-8.9999999999999993E-3</v>
      </c>
      <c r="Q69" s="424">
        <v>0.01</v>
      </c>
      <c r="Y69" s="464" t="s">
        <v>184</v>
      </c>
      <c r="Z69" s="463">
        <v>2.2501956045075509</v>
      </c>
      <c r="AA69" s="463">
        <v>1.2561246370188128</v>
      </c>
      <c r="AB69" s="463">
        <v>-2.20082826149185</v>
      </c>
      <c r="AC69" s="463">
        <v>2.5626064317273034</v>
      </c>
      <c r="AD69" s="463">
        <v>0.57708056058861446</v>
      </c>
    </row>
    <row r="70" spans="1:30" ht="14.4" x14ac:dyDescent="0.3">
      <c r="A70" s="379"/>
      <c r="C70" s="468">
        <v>44122</v>
      </c>
      <c r="D70" s="438" t="s">
        <v>84</v>
      </c>
      <c r="E70" s="438" t="s">
        <v>84</v>
      </c>
      <c r="F70" s="438" t="s">
        <v>84</v>
      </c>
      <c r="G70" s="435">
        <v>0.19</v>
      </c>
      <c r="H70" s="434">
        <v>0.08</v>
      </c>
      <c r="I70" s="434">
        <v>0.14000000000000001</v>
      </c>
      <c r="J70" s="435">
        <v>0.14000000000000001</v>
      </c>
      <c r="K70" s="434">
        <v>0.56999999999999995</v>
      </c>
      <c r="L70" s="434">
        <v>0.06</v>
      </c>
      <c r="M70" s="435">
        <v>0.53</v>
      </c>
      <c r="N70" s="436">
        <v>1.7000000000000001E-2</v>
      </c>
      <c r="O70" s="437">
        <v>1.7999999999999999E-2</v>
      </c>
      <c r="P70" s="436">
        <v>5.0000000000000001E-3</v>
      </c>
      <c r="Q70" s="424">
        <v>2.5999999999999999E-2</v>
      </c>
      <c r="Y70" s="464" t="s">
        <v>184</v>
      </c>
      <c r="Z70" s="463">
        <v>3.4831225767206093</v>
      </c>
      <c r="AA70" s="463">
        <v>1.4047568054931658</v>
      </c>
      <c r="AB70" s="463">
        <v>-2.20082826149185</v>
      </c>
      <c r="AC70" s="463">
        <v>-0.11029060353914133</v>
      </c>
      <c r="AD70" s="463">
        <v>0.55586249651524</v>
      </c>
    </row>
    <row r="71" spans="1:30" ht="14.4" x14ac:dyDescent="0.3">
      <c r="A71" s="379"/>
      <c r="C71" s="468">
        <v>44134</v>
      </c>
      <c r="D71" s="438" t="s">
        <v>84</v>
      </c>
      <c r="E71" s="438" t="s">
        <v>84</v>
      </c>
      <c r="F71" s="438" t="s">
        <v>84</v>
      </c>
      <c r="G71" s="435">
        <v>0.16</v>
      </c>
      <c r="H71" s="434">
        <v>0.12</v>
      </c>
      <c r="I71" s="434">
        <v>0.16</v>
      </c>
      <c r="J71" s="435">
        <v>0.16</v>
      </c>
      <c r="K71" s="434">
        <v>0.57999999999999996</v>
      </c>
      <c r="L71" s="434">
        <v>0.03</v>
      </c>
      <c r="M71" s="435">
        <v>0.55000000000000004</v>
      </c>
      <c r="N71" s="436">
        <v>1.7999999999999999E-2</v>
      </c>
      <c r="O71" s="437">
        <v>1.9E-2</v>
      </c>
      <c r="P71" s="436">
        <v>6.0000000000000001E-3</v>
      </c>
      <c r="Q71" s="424">
        <v>2.8000000000000001E-2</v>
      </c>
      <c r="Y71" s="464" t="s">
        <v>184</v>
      </c>
      <c r="Z71" s="463">
        <v>2.0854838358943515</v>
      </c>
      <c r="AA71" s="463">
        <v>1.4753458250418903</v>
      </c>
      <c r="AB71" s="463">
        <v>-2.20082826149185</v>
      </c>
      <c r="AC71" s="463">
        <v>-0.74673576391964502</v>
      </c>
      <c r="AD71" s="463">
        <v>0.31208208040987173</v>
      </c>
    </row>
    <row r="72" spans="1:30" ht="14.4" x14ac:dyDescent="0.3">
      <c r="A72" s="379"/>
      <c r="C72" s="468">
        <v>44136</v>
      </c>
      <c r="D72" s="438" t="s">
        <v>84</v>
      </c>
      <c r="E72" s="438" t="s">
        <v>84</v>
      </c>
      <c r="F72" s="438" t="s">
        <v>84</v>
      </c>
      <c r="G72" s="435">
        <v>0.24</v>
      </c>
      <c r="H72" s="434">
        <v>0.14000000000000001</v>
      </c>
      <c r="I72" s="434">
        <v>0.19</v>
      </c>
      <c r="J72" s="435">
        <v>0.18</v>
      </c>
      <c r="K72" s="434">
        <v>0.61</v>
      </c>
      <c r="L72" s="434">
        <v>0.01</v>
      </c>
      <c r="M72" s="435">
        <v>0.56999999999999995</v>
      </c>
      <c r="N72" s="436">
        <v>1.7999999999999999E-2</v>
      </c>
      <c r="O72" s="437">
        <v>1.9E-2</v>
      </c>
      <c r="P72" s="436">
        <v>8.9999999999999993E-3</v>
      </c>
      <c r="Q72" s="424">
        <v>3.1E-2</v>
      </c>
      <c r="Y72" s="464" t="s">
        <v>184</v>
      </c>
      <c r="Z72" s="463">
        <v>1.1896884981842666</v>
      </c>
      <c r="AA72" s="463">
        <v>1.4244489642785256</v>
      </c>
      <c r="AB72" s="463">
        <v>-2.20082826149185</v>
      </c>
      <c r="AC72" s="463">
        <v>0.14329974129829282</v>
      </c>
      <c r="AD72" s="463">
        <v>0.4890308649147061</v>
      </c>
    </row>
    <row r="73" spans="1:30" ht="14.4" x14ac:dyDescent="0.3">
      <c r="A73" s="379"/>
      <c r="C73" s="468">
        <v>44143</v>
      </c>
      <c r="D73" s="438" t="s">
        <v>84</v>
      </c>
      <c r="E73" s="438" t="s">
        <v>84</v>
      </c>
      <c r="F73" s="438" t="s">
        <v>84</v>
      </c>
      <c r="G73" s="435">
        <v>0.2</v>
      </c>
      <c r="H73" s="434">
        <v>0.15</v>
      </c>
      <c r="I73" s="434">
        <v>0.19</v>
      </c>
      <c r="J73" s="435">
        <v>0.19</v>
      </c>
      <c r="K73" s="434">
        <v>0.68</v>
      </c>
      <c r="L73" s="434">
        <v>0.11</v>
      </c>
      <c r="M73" s="435">
        <v>0.64</v>
      </c>
      <c r="N73" s="436">
        <v>1.7999999999999999E-2</v>
      </c>
      <c r="O73" s="437">
        <v>0.02</v>
      </c>
      <c r="P73" s="436">
        <v>8.9999999999999993E-3</v>
      </c>
      <c r="Q73" s="424">
        <v>2.9000000000000001E-2</v>
      </c>
      <c r="Y73" s="464" t="s">
        <v>184</v>
      </c>
      <c r="Z73" s="463">
        <v>1.094544912240389</v>
      </c>
      <c r="AA73" s="463">
        <v>1.2627644845194885</v>
      </c>
      <c r="AB73" s="463">
        <v>-2.20082826149185</v>
      </c>
      <c r="AC73" s="463">
        <v>-6.2362386718447738E-2</v>
      </c>
      <c r="AD73" s="463">
        <v>0.2894460939472176</v>
      </c>
    </row>
    <row r="74" spans="1:30" ht="14.4" x14ac:dyDescent="0.3">
      <c r="A74" s="379"/>
      <c r="C74" s="468">
        <v>44150</v>
      </c>
      <c r="D74" s="438" t="s">
        <v>84</v>
      </c>
      <c r="E74" s="438" t="s">
        <v>84</v>
      </c>
      <c r="F74" s="438" t="s">
        <v>84</v>
      </c>
      <c r="G74" s="435">
        <v>0.24</v>
      </c>
      <c r="H74" s="434">
        <v>0.17</v>
      </c>
      <c r="I74" s="434">
        <v>0.22</v>
      </c>
      <c r="J74" s="435">
        <v>0.22</v>
      </c>
      <c r="K74" s="434">
        <v>0.72</v>
      </c>
      <c r="L74" s="434">
        <v>0.1</v>
      </c>
      <c r="M74" s="435">
        <v>0.68</v>
      </c>
      <c r="N74" s="436">
        <v>1.9E-2</v>
      </c>
      <c r="O74" s="437">
        <v>0.02</v>
      </c>
      <c r="P74" s="436">
        <v>0.01</v>
      </c>
      <c r="Q74" s="424">
        <v>3.2000000000000001E-2</v>
      </c>
      <c r="Y74" s="464" t="s">
        <v>184</v>
      </c>
      <c r="Z74" s="463">
        <v>-0.59751220601674571</v>
      </c>
      <c r="AA74" s="463">
        <v>1.0493810551072904</v>
      </c>
      <c r="AB74" s="463">
        <v>-2.20082826149185</v>
      </c>
      <c r="AC74" s="463">
        <v>-0.29464757199195901</v>
      </c>
      <c r="AD74" s="463">
        <v>0.32996385698210823</v>
      </c>
    </row>
    <row r="75" spans="1:30" ht="14.4" x14ac:dyDescent="0.3">
      <c r="A75" s="379"/>
      <c r="C75" s="468">
        <v>44157</v>
      </c>
      <c r="D75" s="438" t="s">
        <v>84</v>
      </c>
      <c r="E75" s="438" t="s">
        <v>84</v>
      </c>
      <c r="F75" s="438" t="s">
        <v>84</v>
      </c>
      <c r="G75" s="435">
        <v>0.32</v>
      </c>
      <c r="H75" s="434">
        <v>0.16</v>
      </c>
      <c r="I75" s="434">
        <v>0.22</v>
      </c>
      <c r="J75" s="435">
        <v>0.21</v>
      </c>
      <c r="K75" s="434">
        <v>0.71</v>
      </c>
      <c r="L75" s="434">
        <v>0.06</v>
      </c>
      <c r="M75" s="435">
        <v>0.67</v>
      </c>
      <c r="N75" s="436">
        <v>1.9E-2</v>
      </c>
      <c r="O75" s="437">
        <v>0.02</v>
      </c>
      <c r="P75" s="436">
        <v>2E-3</v>
      </c>
      <c r="Q75" s="424">
        <v>2.9000000000000001E-2</v>
      </c>
      <c r="Y75" s="464" t="s">
        <v>184</v>
      </c>
      <c r="Z75" s="463">
        <v>0.46561952841925702</v>
      </c>
      <c r="AA75" s="463">
        <v>1.3631818454336602</v>
      </c>
      <c r="AB75" s="463">
        <v>-2.20082826149185</v>
      </c>
      <c r="AC75" s="463">
        <v>1.9313462075465395</v>
      </c>
      <c r="AD75" s="463">
        <v>0.4827752646728446</v>
      </c>
    </row>
    <row r="76" spans="1:30" ht="14.4" x14ac:dyDescent="0.3">
      <c r="A76" s="379"/>
      <c r="C76" s="468">
        <v>44164</v>
      </c>
      <c r="D76" s="438" t="s">
        <v>84</v>
      </c>
      <c r="E76" s="438" t="s">
        <v>84</v>
      </c>
      <c r="F76" s="438" t="s">
        <v>84</v>
      </c>
      <c r="G76" s="435">
        <v>0.51</v>
      </c>
      <c r="H76" s="434">
        <v>0.11</v>
      </c>
      <c r="I76" s="434">
        <v>0.24</v>
      </c>
      <c r="J76" s="435">
        <v>0.23</v>
      </c>
      <c r="K76" s="434">
        <v>0.69</v>
      </c>
      <c r="L76" s="434">
        <v>0.03</v>
      </c>
      <c r="M76" s="435">
        <v>0.65</v>
      </c>
      <c r="N76" s="436">
        <v>0.02</v>
      </c>
      <c r="O76" s="437">
        <v>2.1000000000000001E-2</v>
      </c>
      <c r="P76" s="436">
        <v>0</v>
      </c>
      <c r="Q76" s="424">
        <v>2.9000000000000001E-2</v>
      </c>
      <c r="Y76" s="464" t="s">
        <v>184</v>
      </c>
      <c r="Z76" s="463">
        <v>1.118404246194292</v>
      </c>
      <c r="AA76" s="463">
        <v>1.6707442605913865</v>
      </c>
      <c r="AB76" s="463">
        <v>-2.20082826149185</v>
      </c>
      <c r="AC76" s="463">
        <v>1.1655130349548841</v>
      </c>
      <c r="AD76" s="463">
        <v>0.98310914589811205</v>
      </c>
    </row>
    <row r="77" spans="1:30" ht="14.4" x14ac:dyDescent="0.3">
      <c r="A77" s="379"/>
      <c r="C77" s="468">
        <v>44171</v>
      </c>
      <c r="D77" s="438" t="s">
        <v>84</v>
      </c>
      <c r="E77" s="438" t="s">
        <v>84</v>
      </c>
      <c r="F77" s="438" t="s">
        <v>84</v>
      </c>
      <c r="G77" s="435">
        <v>0.54</v>
      </c>
      <c r="H77" s="434">
        <v>-0.05</v>
      </c>
      <c r="I77" s="434">
        <v>0.12</v>
      </c>
      <c r="J77" s="435">
        <v>0.1</v>
      </c>
      <c r="K77" s="434">
        <v>0.82</v>
      </c>
      <c r="L77" s="434">
        <v>0.1</v>
      </c>
      <c r="M77" s="435">
        <v>0.77</v>
      </c>
      <c r="N77" s="436">
        <v>6.0000000000000001E-3</v>
      </c>
      <c r="O77" s="437">
        <v>5.0000000000000001E-3</v>
      </c>
      <c r="P77" s="436">
        <v>0</v>
      </c>
      <c r="Q77" s="424">
        <v>0.03</v>
      </c>
      <c r="Y77" s="464" t="s">
        <v>184</v>
      </c>
      <c r="Z77" s="463">
        <v>1.989438570835222</v>
      </c>
      <c r="AA77" s="463">
        <v>2.0498373917664052</v>
      </c>
      <c r="AB77" s="463">
        <v>-2.20082826149185</v>
      </c>
      <c r="AC77" s="463">
        <v>0.17333373770509297</v>
      </c>
      <c r="AD77" s="463">
        <v>1.4658275490557884</v>
      </c>
    </row>
    <row r="78" spans="1:30" ht="14.4" x14ac:dyDescent="0.3">
      <c r="A78" s="379"/>
      <c r="C78" s="468">
        <v>44178</v>
      </c>
      <c r="D78" s="438" t="s">
        <v>84</v>
      </c>
      <c r="E78" s="438" t="s">
        <v>84</v>
      </c>
      <c r="F78" s="438" t="s">
        <v>84</v>
      </c>
      <c r="G78" s="435">
        <v>0.56000000000000005</v>
      </c>
      <c r="H78" s="434">
        <v>-0.02</v>
      </c>
      <c r="I78" s="434">
        <v>0.12</v>
      </c>
      <c r="J78" s="435">
        <v>0.1</v>
      </c>
      <c r="K78" s="434">
        <v>0.83</v>
      </c>
      <c r="L78" s="434">
        <v>0.13</v>
      </c>
      <c r="M78" s="435">
        <v>0.78</v>
      </c>
      <c r="N78" s="436">
        <v>6.0000000000000001E-3</v>
      </c>
      <c r="O78" s="437">
        <v>6.0000000000000001E-3</v>
      </c>
      <c r="P78" s="436">
        <v>1E-3</v>
      </c>
      <c r="Q78" s="424">
        <v>0.03</v>
      </c>
      <c r="Y78" s="464" t="s">
        <v>184</v>
      </c>
      <c r="Z78" s="463">
        <v>4.2820893681789407</v>
      </c>
      <c r="AA78" s="463">
        <v>1.7457240502110942</v>
      </c>
      <c r="AB78" s="463">
        <v>-2.20082826149185</v>
      </c>
      <c r="AC78" s="463">
        <v>0.32294408991550938</v>
      </c>
      <c r="AD78" s="463">
        <v>1.1193817545949705</v>
      </c>
    </row>
    <row r="79" spans="1:30" ht="14.4" x14ac:dyDescent="0.3">
      <c r="A79" s="379"/>
      <c r="C79" s="468">
        <v>44185</v>
      </c>
      <c r="D79" s="438" t="s">
        <v>84</v>
      </c>
      <c r="E79" s="438" t="s">
        <v>84</v>
      </c>
      <c r="F79" s="438" t="s">
        <v>84</v>
      </c>
      <c r="G79" s="435">
        <v>0.81</v>
      </c>
      <c r="H79" s="434">
        <v>0.11</v>
      </c>
      <c r="I79" s="434">
        <v>0.24</v>
      </c>
      <c r="J79" s="435">
        <v>0.23</v>
      </c>
      <c r="K79" s="434">
        <v>0.78</v>
      </c>
      <c r="L79" s="434">
        <v>0.12</v>
      </c>
      <c r="M79" s="435">
        <v>0.73</v>
      </c>
      <c r="N79" s="436">
        <v>7.0000000000000001E-3</v>
      </c>
      <c r="O79" s="437">
        <v>6.0000000000000001E-3</v>
      </c>
      <c r="P79" s="436">
        <v>4.0000000000000001E-3</v>
      </c>
      <c r="Q79" s="424">
        <v>3.2000000000000001E-2</v>
      </c>
      <c r="Y79" s="464" t="s">
        <v>184</v>
      </c>
      <c r="Z79" s="463">
        <v>3.3426254042883499</v>
      </c>
      <c r="AA79" s="463">
        <v>1.9237820351238215</v>
      </c>
      <c r="AB79" s="463">
        <v>-2.20082826149185</v>
      </c>
      <c r="AC79" s="463">
        <v>3.6456369098751651</v>
      </c>
      <c r="AD79" s="463">
        <v>0.80753637392783773</v>
      </c>
    </row>
    <row r="80" spans="1:30" ht="14.4" x14ac:dyDescent="0.3">
      <c r="A80" s="379"/>
      <c r="C80" s="468">
        <v>44557</v>
      </c>
      <c r="D80" s="438" t="s">
        <v>84</v>
      </c>
      <c r="E80" s="438" t="s">
        <v>84</v>
      </c>
      <c r="F80" s="438" t="s">
        <v>84</v>
      </c>
      <c r="G80" s="435">
        <v>-0.1</v>
      </c>
      <c r="H80" s="434">
        <v>-0.08</v>
      </c>
      <c r="I80" s="434">
        <v>0.05</v>
      </c>
      <c r="J80" s="435">
        <v>0.04</v>
      </c>
      <c r="K80" s="434">
        <v>0.68</v>
      </c>
      <c r="L80" s="434">
        <v>7.0000000000000007E-2</v>
      </c>
      <c r="M80" s="435">
        <v>0.64</v>
      </c>
      <c r="N80" s="436">
        <v>2.1000000000000001E-2</v>
      </c>
      <c r="O80" s="437">
        <v>2.3E-2</v>
      </c>
      <c r="P80" s="436">
        <v>1.0999999999999999E-2</v>
      </c>
      <c r="Q80" s="424">
        <v>0.04</v>
      </c>
      <c r="Y80" s="464" t="s">
        <v>184</v>
      </c>
      <c r="Z80" s="463">
        <v>3.7481968304655227</v>
      </c>
      <c r="AA80" s="463">
        <v>1.5336985566562851</v>
      </c>
      <c r="AB80" s="463">
        <v>-2.20082826149185</v>
      </c>
      <c r="AC80" s="463">
        <v>3.3166664353852866</v>
      </c>
      <c r="AD80" s="463">
        <v>0.37860364771695537</v>
      </c>
    </row>
    <row r="81" spans="1:30" ht="14.4" x14ac:dyDescent="0.3">
      <c r="A81" s="379"/>
      <c r="C81" s="468">
        <v>44199</v>
      </c>
      <c r="D81" s="438" t="s">
        <v>84</v>
      </c>
      <c r="E81" s="438" t="s">
        <v>84</v>
      </c>
      <c r="F81" s="438" t="s">
        <v>84</v>
      </c>
      <c r="G81" s="435">
        <v>-0.26</v>
      </c>
      <c r="H81" s="434">
        <v>-7.0000000000000007E-2</v>
      </c>
      <c r="I81" s="434">
        <v>0</v>
      </c>
      <c r="J81" s="435">
        <v>-0.01</v>
      </c>
      <c r="K81" s="434">
        <v>0.74</v>
      </c>
      <c r="L81" s="434">
        <v>0.09</v>
      </c>
      <c r="M81" s="435">
        <v>0.69</v>
      </c>
      <c r="N81" s="436">
        <v>2.1000000000000001E-2</v>
      </c>
      <c r="O81" s="437">
        <v>2.1999999999999999E-2</v>
      </c>
      <c r="P81" s="436">
        <v>7.0000000000000001E-3</v>
      </c>
      <c r="Q81" s="424">
        <v>2.5000000000000001E-2</v>
      </c>
      <c r="Y81" s="464" t="s">
        <v>184</v>
      </c>
      <c r="Z81" s="463">
        <v>-2.7263055969039249</v>
      </c>
      <c r="AA81" s="463">
        <v>0.88677595500400752</v>
      </c>
      <c r="AB81" s="463">
        <v>-2.20082826149185</v>
      </c>
      <c r="AC81" s="463">
        <v>-2.7197681332176842</v>
      </c>
      <c r="AD81" s="463">
        <v>-0.3281640235321715</v>
      </c>
    </row>
    <row r="82" spans="1:30" ht="14.4" x14ac:dyDescent="0.3">
      <c r="A82" s="379"/>
      <c r="C82" s="468">
        <v>44206</v>
      </c>
      <c r="D82" s="438" t="s">
        <v>84</v>
      </c>
      <c r="E82" s="438" t="s">
        <v>84</v>
      </c>
      <c r="F82" s="438" t="s">
        <v>84</v>
      </c>
      <c r="G82" s="435">
        <v>0.08</v>
      </c>
      <c r="H82" s="434">
        <v>0.16</v>
      </c>
      <c r="I82" s="434">
        <v>0.21</v>
      </c>
      <c r="J82" s="435">
        <v>0.2</v>
      </c>
      <c r="K82" s="434">
        <v>0.52</v>
      </c>
      <c r="L82" s="434">
        <v>7.0000000000000007E-2</v>
      </c>
      <c r="M82" s="435">
        <v>0.57999999999999996</v>
      </c>
      <c r="N82" s="436">
        <v>2.1000000000000001E-2</v>
      </c>
      <c r="O82" s="437">
        <v>2.3E-2</v>
      </c>
      <c r="P82" s="436">
        <v>4.0000000000000001E-3</v>
      </c>
      <c r="Q82" s="424">
        <v>3.2000000000000001E-2</v>
      </c>
      <c r="Y82" s="464" t="s">
        <v>184</v>
      </c>
      <c r="Z82" s="463">
        <v>1.7120254228083494</v>
      </c>
      <c r="AA82" s="463">
        <v>-0.35724932082556027</v>
      </c>
      <c r="AB82" s="463">
        <v>-2.20082826149185</v>
      </c>
      <c r="AC82" s="463">
        <v>-0.25157145712339002</v>
      </c>
      <c r="AD82" s="463">
        <v>-1.2343835684805993</v>
      </c>
    </row>
    <row r="83" spans="1:30" ht="14.4" x14ac:dyDescent="0.3">
      <c r="A83" s="379"/>
      <c r="C83" s="468">
        <v>44213</v>
      </c>
      <c r="D83" s="438" t="s">
        <v>84</v>
      </c>
      <c r="E83" s="438" t="s">
        <v>84</v>
      </c>
      <c r="F83" s="438" t="s">
        <v>84</v>
      </c>
      <c r="G83" s="435">
        <v>0.08</v>
      </c>
      <c r="H83" s="434">
        <v>0.18</v>
      </c>
      <c r="I83" s="434">
        <v>0.24</v>
      </c>
      <c r="J83" s="435">
        <v>0.24</v>
      </c>
      <c r="K83" s="434">
        <v>0.75</v>
      </c>
      <c r="L83" s="434">
        <v>7.0000000000000007E-2</v>
      </c>
      <c r="M83" s="435">
        <v>0.71</v>
      </c>
      <c r="N83" s="436">
        <v>2.1999999999999999E-2</v>
      </c>
      <c r="O83" s="437">
        <v>2.3E-2</v>
      </c>
      <c r="P83" s="436">
        <v>7.0000000000000001E-3</v>
      </c>
      <c r="Q83" s="424">
        <v>3.4000000000000002E-2</v>
      </c>
      <c r="Y83" s="464" t="s">
        <v>184</v>
      </c>
      <c r="Z83" s="463">
        <v>-1.6121801030784639</v>
      </c>
      <c r="AA83" s="463">
        <v>-2.5305561493765358</v>
      </c>
      <c r="AB83" s="463">
        <v>-2.20082826149185</v>
      </c>
      <c r="AC83" s="463">
        <v>-1.8370160485212921</v>
      </c>
      <c r="AD83" s="463">
        <v>-3.7538121269755891</v>
      </c>
    </row>
    <row r="84" spans="1:30" ht="14.4" x14ac:dyDescent="0.3">
      <c r="A84" s="379"/>
      <c r="C84" s="468">
        <v>44220</v>
      </c>
      <c r="D84" s="438" t="s">
        <v>84</v>
      </c>
      <c r="E84" s="438" t="s">
        <v>84</v>
      </c>
      <c r="F84" s="438" t="s">
        <v>84</v>
      </c>
      <c r="G84" s="435">
        <v>0.23</v>
      </c>
      <c r="H84" s="434">
        <v>0.1</v>
      </c>
      <c r="I84" s="434">
        <v>0.06</v>
      </c>
      <c r="J84" s="435">
        <v>7.0000000000000007E-2</v>
      </c>
      <c r="K84" s="434">
        <v>0.1</v>
      </c>
      <c r="L84" s="434">
        <v>-0.01</v>
      </c>
      <c r="M84" s="435">
        <v>0.09</v>
      </c>
      <c r="N84" s="436">
        <v>0</v>
      </c>
      <c r="O84" s="437">
        <v>0</v>
      </c>
      <c r="P84" s="436">
        <v>-8.9999999999999993E-3</v>
      </c>
      <c r="Q84" s="424">
        <v>-3.0000000000000001E-3</v>
      </c>
      <c r="Y84" s="464" t="s">
        <v>184</v>
      </c>
      <c r="Z84" s="463">
        <v>-2.5390196407307206</v>
      </c>
      <c r="AA84" s="463">
        <v>-4.7885546777593317</v>
      </c>
      <c r="AB84" s="463">
        <v>-2.20082826149185</v>
      </c>
      <c r="AC84" s="463">
        <v>-4.7740399610387954</v>
      </c>
      <c r="AD84" s="463">
        <v>-6.3857274890358298</v>
      </c>
    </row>
    <row r="85" spans="1:30" ht="14.4" x14ac:dyDescent="0.3">
      <c r="A85" s="379"/>
      <c r="C85" s="468">
        <v>44227</v>
      </c>
      <c r="D85" s="438" t="s">
        <v>84</v>
      </c>
      <c r="E85" s="438" t="s">
        <v>84</v>
      </c>
      <c r="F85" s="438" t="s">
        <v>84</v>
      </c>
      <c r="G85" s="435">
        <v>0.57999999999999996</v>
      </c>
      <c r="H85" s="434">
        <v>0.22</v>
      </c>
      <c r="I85" s="434">
        <v>0.31</v>
      </c>
      <c r="J85" s="435">
        <v>0.3</v>
      </c>
      <c r="K85" s="434">
        <v>1.0900000000000001</v>
      </c>
      <c r="L85" s="434">
        <v>0.03</v>
      </c>
      <c r="M85" s="435">
        <v>1.02</v>
      </c>
      <c r="N85" s="436">
        <v>2.1999999999999999E-2</v>
      </c>
      <c r="O85" s="437">
        <v>2.4E-2</v>
      </c>
      <c r="P85" s="436">
        <v>-7.0000000000000001E-3</v>
      </c>
      <c r="Q85" s="424">
        <v>3.1E-2</v>
      </c>
      <c r="Y85" s="464" t="s">
        <v>184</v>
      </c>
      <c r="Z85" s="463">
        <v>-4.4260875626280338</v>
      </c>
      <c r="AA85" s="463">
        <v>-6.6900216360511724</v>
      </c>
      <c r="AB85" s="463">
        <v>-2.20082826149185</v>
      </c>
      <c r="AC85" s="463">
        <v>-6.0205927247234854</v>
      </c>
      <c r="AD85" s="463">
        <v>-8.5063312857799236</v>
      </c>
    </row>
    <row r="86" spans="1:30" ht="14.4" x14ac:dyDescent="0.3">
      <c r="A86" s="379"/>
      <c r="C86" s="468">
        <v>44234</v>
      </c>
      <c r="D86" s="438" t="s">
        <v>84</v>
      </c>
      <c r="E86" s="438" t="s">
        <v>84</v>
      </c>
      <c r="F86" s="438" t="s">
        <v>84</v>
      </c>
      <c r="G86" s="435">
        <v>0.7</v>
      </c>
      <c r="H86" s="434">
        <v>0.18</v>
      </c>
      <c r="I86" s="434">
        <v>0.25</v>
      </c>
      <c r="J86" s="435">
        <v>0.25</v>
      </c>
      <c r="K86" s="434">
        <v>1.1100000000000001</v>
      </c>
      <c r="L86" s="434">
        <v>0.13</v>
      </c>
      <c r="M86" s="435">
        <v>1.04</v>
      </c>
      <c r="N86" s="436">
        <v>2.1999999999999999E-2</v>
      </c>
      <c r="O86" s="437">
        <v>2.4E-2</v>
      </c>
      <c r="P86" s="436">
        <v>-0.01</v>
      </c>
      <c r="Q86" s="424">
        <v>2.9000000000000001E-2</v>
      </c>
      <c r="Y86" s="464" t="s">
        <v>184</v>
      </c>
      <c r="Z86" s="463">
        <v>-11.870522395568477</v>
      </c>
      <c r="AA86" s="463">
        <v>-9.7373032966246935</v>
      </c>
      <c r="AB86" s="463">
        <v>-2.20082826149185</v>
      </c>
      <c r="AC86" s="463">
        <v>-13.990362999589763</v>
      </c>
      <c r="AD86" s="463">
        <v>-11.276829159040931</v>
      </c>
    </row>
    <row r="87" spans="1:30" ht="14.4" x14ac:dyDescent="0.3">
      <c r="A87" s="379"/>
      <c r="C87" s="468">
        <v>44241</v>
      </c>
      <c r="D87" s="438" t="s">
        <v>84</v>
      </c>
      <c r="E87" s="438" t="s">
        <v>84</v>
      </c>
      <c r="F87" s="438" t="s">
        <v>84</v>
      </c>
      <c r="G87" s="435">
        <v>0.69</v>
      </c>
      <c r="H87" s="434">
        <v>0.11</v>
      </c>
      <c r="I87" s="434">
        <v>0.21</v>
      </c>
      <c r="J87" s="435">
        <v>0.2</v>
      </c>
      <c r="K87" s="434">
        <v>1.07</v>
      </c>
      <c r="L87" s="434">
        <v>0.1</v>
      </c>
      <c r="M87" s="435">
        <v>1.01</v>
      </c>
      <c r="N87" s="436">
        <v>2.3E-2</v>
      </c>
      <c r="O87" s="437">
        <v>2.4E-2</v>
      </c>
      <c r="P87" s="436">
        <v>0</v>
      </c>
      <c r="Q87" s="424">
        <v>3.4000000000000002E-2</v>
      </c>
      <c r="Y87" s="464" t="s">
        <v>184</v>
      </c>
      <c r="Z87" s="463">
        <v>-12.057792868214056</v>
      </c>
      <c r="AA87" s="463">
        <v>-11.856053455116937</v>
      </c>
      <c r="AB87" s="463">
        <v>-2.20082826149185</v>
      </c>
      <c r="AC87" s="463">
        <v>-15.106741099036398</v>
      </c>
      <c r="AD87" s="463">
        <v>-13.78901879760272</v>
      </c>
    </row>
    <row r="88" spans="1:30" ht="14.4" x14ac:dyDescent="0.3">
      <c r="A88" s="379"/>
      <c r="C88" s="468">
        <v>44248</v>
      </c>
      <c r="D88" s="438" t="s">
        <v>84</v>
      </c>
      <c r="E88" s="438" t="s">
        <v>84</v>
      </c>
      <c r="F88" s="438" t="s">
        <v>84</v>
      </c>
      <c r="G88" s="435">
        <v>0.53</v>
      </c>
      <c r="H88" s="434">
        <v>0.06</v>
      </c>
      <c r="I88" s="434">
        <v>0.11</v>
      </c>
      <c r="J88" s="435">
        <v>0.1</v>
      </c>
      <c r="K88" s="434">
        <v>1.05</v>
      </c>
      <c r="L88" s="434">
        <v>0.13</v>
      </c>
      <c r="M88" s="435">
        <v>0.99</v>
      </c>
      <c r="N88" s="436">
        <v>2.4E-2</v>
      </c>
      <c r="O88" s="437">
        <v>2.5000000000000001E-2</v>
      </c>
      <c r="P88" s="436">
        <v>-6.0000000000000001E-3</v>
      </c>
      <c r="Q88" s="424">
        <v>3.2000000000000001E-2</v>
      </c>
      <c r="Y88" s="464" t="s">
        <v>184</v>
      </c>
      <c r="Z88" s="463">
        <v>-16.0365743049468</v>
      </c>
      <c r="AA88" s="463">
        <v>-14.136510159460304</v>
      </c>
      <c r="AB88" s="463">
        <v>-2.20082826149185</v>
      </c>
      <c r="AC88" s="463">
        <v>-17.563994710426343</v>
      </c>
      <c r="AD88" s="463">
        <v>-16.051638946020265</v>
      </c>
    </row>
    <row r="89" spans="1:30" ht="14.4" x14ac:dyDescent="0.3">
      <c r="A89" s="379"/>
      <c r="C89" s="468">
        <v>44255</v>
      </c>
      <c r="D89" s="438" t="s">
        <v>84</v>
      </c>
      <c r="E89" s="438" t="s">
        <v>84</v>
      </c>
      <c r="F89" s="438" t="s">
        <v>84</v>
      </c>
      <c r="G89" s="435">
        <v>0.59</v>
      </c>
      <c r="H89" s="434">
        <v>0.06</v>
      </c>
      <c r="I89" s="434">
        <v>0.15</v>
      </c>
      <c r="J89" s="435">
        <v>0.14000000000000001</v>
      </c>
      <c r="K89" s="434">
        <v>1.05</v>
      </c>
      <c r="L89" s="434">
        <v>0.13</v>
      </c>
      <c r="M89" s="435">
        <v>0.99</v>
      </c>
      <c r="N89" s="436">
        <v>2.4E-2</v>
      </c>
      <c r="O89" s="437">
        <v>2.5000000000000001E-2</v>
      </c>
      <c r="P89" s="436">
        <v>-5.0000000000000001E-3</v>
      </c>
      <c r="Q89" s="424">
        <v>3.5999999999999997E-2</v>
      </c>
      <c r="Y89" s="464" t="s">
        <v>184</v>
      </c>
      <c r="Z89" s="463">
        <v>-19.618946201206306</v>
      </c>
      <c r="AA89" s="463">
        <v>-15.813055629111473</v>
      </c>
      <c r="AB89" s="463">
        <v>-2.20082826149185</v>
      </c>
      <c r="AC89" s="463">
        <v>-19.645056569950441</v>
      </c>
      <c r="AD89" s="463">
        <v>-17.998515241065327</v>
      </c>
    </row>
    <row r="90" spans="1:30" ht="14.4" x14ac:dyDescent="0.3">
      <c r="A90" s="379"/>
      <c r="C90" s="468">
        <v>44262</v>
      </c>
      <c r="D90" s="438" t="s">
        <v>84</v>
      </c>
      <c r="E90" s="438" t="s">
        <v>84</v>
      </c>
      <c r="F90" s="438" t="s">
        <v>84</v>
      </c>
      <c r="G90" s="435">
        <v>0.63</v>
      </c>
      <c r="H90" s="434">
        <v>0.04</v>
      </c>
      <c r="I90" s="434">
        <v>0.16</v>
      </c>
      <c r="J90" s="435">
        <v>0.15</v>
      </c>
      <c r="K90" s="434">
        <v>1.04</v>
      </c>
      <c r="L90" s="434">
        <v>0.17</v>
      </c>
      <c r="M90" s="435">
        <v>0.98</v>
      </c>
      <c r="N90" s="436">
        <v>2.4E-2</v>
      </c>
      <c r="O90" s="437">
        <v>2.5000000000000001E-2</v>
      </c>
      <c r="P90" s="436">
        <v>-2E-3</v>
      </c>
      <c r="Q90" s="424">
        <v>3.5000000000000003E-2</v>
      </c>
      <c r="Y90" s="464" t="s">
        <v>184</v>
      </c>
      <c r="Z90" s="463">
        <v>-16.443431212524168</v>
      </c>
      <c r="AA90" s="463">
        <v>-16.44991717923611</v>
      </c>
      <c r="AB90" s="463">
        <v>-2.20082826149185</v>
      </c>
      <c r="AC90" s="463">
        <v>-19.422343518453815</v>
      </c>
      <c r="AD90" s="463">
        <v>-18.781014865062552</v>
      </c>
    </row>
    <row r="91" spans="1:30" ht="14.4" x14ac:dyDescent="0.3">
      <c r="A91" s="379"/>
      <c r="C91" s="468">
        <v>44269</v>
      </c>
      <c r="D91" s="438" t="s">
        <v>84</v>
      </c>
      <c r="E91" s="438" t="s">
        <v>84</v>
      </c>
      <c r="F91" s="438" t="s">
        <v>84</v>
      </c>
      <c r="G91" s="435">
        <v>0.57999999999999996</v>
      </c>
      <c r="H91" s="434">
        <v>0.03</v>
      </c>
      <c r="I91" s="434">
        <v>0.17</v>
      </c>
      <c r="J91" s="435">
        <v>0.16</v>
      </c>
      <c r="K91" s="434">
        <v>1.02</v>
      </c>
      <c r="L91" s="434">
        <v>0.17</v>
      </c>
      <c r="M91" s="435">
        <v>0.97</v>
      </c>
      <c r="N91" s="436">
        <v>2.1999999999999999E-2</v>
      </c>
      <c r="O91" s="437">
        <v>2.4E-2</v>
      </c>
      <c r="P91" s="436">
        <v>6.0000000000000001E-3</v>
      </c>
      <c r="Q91" s="424">
        <v>4.1000000000000002E-2</v>
      </c>
      <c r="Y91" s="464" t="s">
        <v>184</v>
      </c>
      <c r="Z91" s="463">
        <v>-18.50221657113428</v>
      </c>
      <c r="AA91" s="463">
        <v>-16.925492844910259</v>
      </c>
      <c r="AB91" s="463">
        <v>-2.20082826149185</v>
      </c>
      <c r="AC91" s="463">
        <v>-20.612380999961601</v>
      </c>
      <c r="AD91" s="463">
        <v>-19.140799110968036</v>
      </c>
    </row>
    <row r="92" spans="1:30" ht="14.4" x14ac:dyDescent="0.3">
      <c r="A92" s="379"/>
      <c r="C92" s="468">
        <v>44276</v>
      </c>
      <c r="D92" s="438" t="s">
        <v>84</v>
      </c>
      <c r="E92" s="438" t="s">
        <v>84</v>
      </c>
      <c r="F92" s="438" t="s">
        <v>84</v>
      </c>
      <c r="G92" s="435">
        <v>0.49</v>
      </c>
      <c r="H92" s="434">
        <v>0.01</v>
      </c>
      <c r="I92" s="434">
        <v>0.18</v>
      </c>
      <c r="J92" s="435">
        <v>0.16</v>
      </c>
      <c r="K92" s="434">
        <v>1.03</v>
      </c>
      <c r="L92" s="434">
        <v>0.13</v>
      </c>
      <c r="M92" s="435">
        <v>0.97</v>
      </c>
      <c r="N92" s="436">
        <v>2.5000000000000001E-2</v>
      </c>
      <c r="O92" s="437">
        <v>2.5999999999999999E-2</v>
      </c>
      <c r="P92" s="436">
        <v>-1E-3</v>
      </c>
      <c r="Q92" s="424">
        <v>0.04</v>
      </c>
      <c r="Y92" s="464" t="s">
        <v>184</v>
      </c>
      <c r="Z92" s="463">
        <v>-16.161905850186219</v>
      </c>
      <c r="AA92" s="463">
        <v>-17.624201951321073</v>
      </c>
      <c r="AB92" s="463">
        <v>-2.20082826149185</v>
      </c>
      <c r="AC92" s="463">
        <v>-19.648726790038936</v>
      </c>
      <c r="AD92" s="463">
        <v>-19.95194278127877</v>
      </c>
    </row>
    <row r="93" spans="1:30" ht="14.4" x14ac:dyDescent="0.3">
      <c r="A93" s="379"/>
      <c r="C93" s="468">
        <v>44283</v>
      </c>
      <c r="D93" s="438" t="s">
        <v>84</v>
      </c>
      <c r="E93" s="438" t="s">
        <v>84</v>
      </c>
      <c r="F93" s="438" t="s">
        <v>84</v>
      </c>
      <c r="G93" s="435">
        <v>0.5</v>
      </c>
      <c r="H93" s="434">
        <v>0.01</v>
      </c>
      <c r="I93" s="434">
        <v>0.18</v>
      </c>
      <c r="J93" s="435">
        <v>0.16</v>
      </c>
      <c r="K93" s="434">
        <v>0.94</v>
      </c>
      <c r="L93" s="434">
        <v>0.13</v>
      </c>
      <c r="M93" s="435">
        <v>0.89</v>
      </c>
      <c r="N93" s="436">
        <v>2.5000000000000001E-2</v>
      </c>
      <c r="O93" s="437">
        <v>2.7E-2</v>
      </c>
      <c r="P93" s="436">
        <v>0</v>
      </c>
      <c r="Q93" s="424">
        <v>4.1000000000000002E-2</v>
      </c>
      <c r="Y93" s="464" t="s">
        <v>184</v>
      </c>
      <c r="Z93" s="463">
        <v>-16.32855324644094</v>
      </c>
      <c r="AA93" s="463">
        <v>-18.054953696640364</v>
      </c>
      <c r="AB93" s="463">
        <v>-2.20082826149185</v>
      </c>
      <c r="AC93" s="463">
        <v>-19.467860367570339</v>
      </c>
      <c r="AD93" s="463">
        <v>-20.892211979298242</v>
      </c>
    </row>
    <row r="94" spans="1:30" s="462" customFormat="1" ht="14.4" x14ac:dyDescent="0.3">
      <c r="B94" s="99"/>
      <c r="C94" s="468">
        <v>44290</v>
      </c>
      <c r="D94" s="438" t="s">
        <v>84</v>
      </c>
      <c r="E94" s="438" t="s">
        <v>84</v>
      </c>
      <c r="F94" s="438" t="s">
        <v>84</v>
      </c>
      <c r="G94" s="435">
        <v>0.28000000000000003</v>
      </c>
      <c r="H94" s="434">
        <v>0.01</v>
      </c>
      <c r="I94" s="434">
        <v>0.12</v>
      </c>
      <c r="J94" s="435">
        <v>0.11</v>
      </c>
      <c r="K94" s="434">
        <v>1.03</v>
      </c>
      <c r="L94" s="434">
        <v>0.14000000000000001</v>
      </c>
      <c r="M94" s="435">
        <v>0.97</v>
      </c>
      <c r="N94" s="436">
        <v>2.4E-2</v>
      </c>
      <c r="O94" s="437">
        <v>2.5999999999999999E-2</v>
      </c>
      <c r="P94" s="436">
        <v>-2E-3</v>
      </c>
      <c r="Q94" s="424">
        <v>4.1000000000000002E-2</v>
      </c>
      <c r="Y94" s="464" t="s">
        <v>184</v>
      </c>
      <c r="Z94" s="463">
        <v>-15.386822527933106</v>
      </c>
      <c r="AA94" s="463">
        <v>-17.936838980724705</v>
      </c>
      <c r="AB94" s="463">
        <v>-2.20082826149185</v>
      </c>
      <c r="AC94" s="463">
        <v>-17.625230820374782</v>
      </c>
      <c r="AD94" s="463">
        <v>-21.31396889591462</v>
      </c>
    </row>
    <row r="95" spans="1:30" s="462" customFormat="1" ht="14.4" x14ac:dyDescent="0.3">
      <c r="B95" s="99"/>
      <c r="C95" s="468">
        <v>44297</v>
      </c>
      <c r="D95" s="438" t="s">
        <v>84</v>
      </c>
      <c r="E95" s="438" t="s">
        <v>84</v>
      </c>
      <c r="F95" s="438" t="s">
        <v>84</v>
      </c>
      <c r="G95" s="435">
        <v>0.45</v>
      </c>
      <c r="H95" s="434">
        <v>0.02</v>
      </c>
      <c r="I95" s="434">
        <v>0.14000000000000001</v>
      </c>
      <c r="J95" s="435">
        <v>0.12</v>
      </c>
      <c r="K95" s="434">
        <v>0.84</v>
      </c>
      <c r="L95" s="434">
        <v>0.21</v>
      </c>
      <c r="M95" s="435">
        <v>0.79</v>
      </c>
      <c r="N95" s="436">
        <v>2.4E-2</v>
      </c>
      <c r="O95" s="437">
        <v>2.5999999999999999E-2</v>
      </c>
      <c r="P95" s="436">
        <v>1E-3</v>
      </c>
      <c r="Q95" s="424">
        <v>0.04</v>
      </c>
      <c r="Y95" s="464" t="s">
        <v>184</v>
      </c>
      <c r="Z95" s="463">
        <v>-20.927538049822488</v>
      </c>
      <c r="AA95" s="463">
        <v>-16.99715967160045</v>
      </c>
      <c r="AB95" s="463">
        <v>-2.20082826149185</v>
      </c>
      <c r="AC95" s="463">
        <v>-23.242000402601477</v>
      </c>
      <c r="AD95" s="463">
        <v>-20.650169683446375</v>
      </c>
    </row>
    <row r="96" spans="1:30" ht="14.4" x14ac:dyDescent="0.3">
      <c r="A96" s="379"/>
      <c r="C96" s="468">
        <v>44298</v>
      </c>
      <c r="D96" s="438" t="s">
        <v>84</v>
      </c>
      <c r="E96" s="438" t="s">
        <v>84</v>
      </c>
      <c r="F96" s="438" t="s">
        <v>84</v>
      </c>
      <c r="G96" s="435">
        <v>0.46</v>
      </c>
      <c r="H96" s="434">
        <v>0.02</v>
      </c>
      <c r="I96" s="434">
        <v>0.15</v>
      </c>
      <c r="J96" s="435">
        <v>0.14000000000000001</v>
      </c>
      <c r="K96" s="434">
        <v>0.84</v>
      </c>
      <c r="L96" s="434">
        <v>0.2</v>
      </c>
      <c r="M96" s="435">
        <v>0.8</v>
      </c>
      <c r="N96" s="436">
        <v>2.5000000000000001E-2</v>
      </c>
      <c r="O96" s="437">
        <v>2.7E-2</v>
      </c>
      <c r="P96" s="436">
        <v>2E-3</v>
      </c>
      <c r="Q96" s="424">
        <v>4.1000000000000002E-2</v>
      </c>
      <c r="Y96" s="464" t="s">
        <v>184</v>
      </c>
      <c r="Z96" s="463">
        <v>-22.634208418441364</v>
      </c>
      <c r="AA96" s="463">
        <v>-16.818550286048424</v>
      </c>
      <c r="AB96" s="463">
        <v>-2.20082826149185</v>
      </c>
      <c r="AC96" s="463">
        <v>-26.226940956086722</v>
      </c>
      <c r="AD96" s="463">
        <v>-20.308341802664348</v>
      </c>
    </row>
    <row r="97" spans="1:30" x14ac:dyDescent="0.3">
      <c r="A97" s="379"/>
      <c r="C97" s="439"/>
      <c r="D97" s="32"/>
      <c r="E97" s="32"/>
      <c r="F97" s="32"/>
      <c r="G97" s="32"/>
      <c r="H97" s="425"/>
      <c r="I97" s="425"/>
      <c r="J97" s="426"/>
      <c r="K97" s="427"/>
      <c r="L97" s="427"/>
      <c r="M97" s="426"/>
      <c r="N97" s="426"/>
      <c r="O97" s="426"/>
      <c r="P97" s="426"/>
      <c r="Q97" s="425"/>
      <c r="Y97" s="464" t="s">
        <v>184</v>
      </c>
      <c r="Z97" s="463">
        <v>-15.616628201114549</v>
      </c>
      <c r="AA97" s="463">
        <v>-16.897506889664886</v>
      </c>
      <c r="AB97" s="463">
        <v>-2.20082826149185</v>
      </c>
      <c r="AC97" s="463">
        <v>-22.374641934768462</v>
      </c>
      <c r="AD97" s="463">
        <v>-20.371475257414925</v>
      </c>
    </row>
    <row r="98" spans="1:30" x14ac:dyDescent="0.3">
      <c r="A98" s="379"/>
      <c r="C98" s="433"/>
      <c r="D98" s="379"/>
      <c r="J98" s="29"/>
      <c r="M98" s="29"/>
      <c r="N98" s="29"/>
      <c r="O98" s="29"/>
      <c r="P98" s="29"/>
      <c r="Y98" s="464" t="s">
        <v>184</v>
      </c>
      <c r="Z98" s="463">
        <v>-11.924461407264479</v>
      </c>
      <c r="AA98" s="463">
        <v>-17.416346676978641</v>
      </c>
      <c r="AB98" s="463">
        <v>-2.20082826149185</v>
      </c>
      <c r="AC98" s="463">
        <v>-15.965786512683906</v>
      </c>
      <c r="AD98" s="463">
        <v>-20.809438733679411</v>
      </c>
    </row>
    <row r="99" spans="1:30" x14ac:dyDescent="0.3">
      <c r="A99" s="379"/>
      <c r="C99" s="29" t="s">
        <v>92</v>
      </c>
      <c r="D99" s="29"/>
      <c r="E99" s="29"/>
      <c r="F99" s="29"/>
      <c r="G99" s="29"/>
      <c r="H99" s="29"/>
      <c r="J99" s="29"/>
      <c r="M99" s="29"/>
      <c r="N99" s="29"/>
      <c r="O99" s="29"/>
      <c r="P99" s="29"/>
      <c r="Y99" s="464">
        <v>43922</v>
      </c>
      <c r="Z99" s="463">
        <v>-14.911640151322031</v>
      </c>
      <c r="AA99" s="463">
        <v>-17.505125162371524</v>
      </c>
      <c r="AB99" s="463">
        <v>-16.389461836098334</v>
      </c>
      <c r="AC99" s="463">
        <v>-17.255931624564738</v>
      </c>
      <c r="AD99" s="463">
        <v>-20.73266954001739</v>
      </c>
    </row>
    <row r="100" spans="1:30" ht="15" customHeight="1" x14ac:dyDescent="0.3">
      <c r="A100" s="379"/>
      <c r="C100" s="29" t="s">
        <v>295</v>
      </c>
      <c r="D100" s="29"/>
      <c r="E100" s="29"/>
      <c r="F100" s="29"/>
      <c r="G100" s="29"/>
      <c r="H100" s="29"/>
      <c r="I100" s="29"/>
      <c r="J100" s="29"/>
      <c r="M100" s="29"/>
      <c r="N100" s="29"/>
      <c r="O100" s="29"/>
      <c r="P100" s="29"/>
      <c r="Y100" s="464" t="s">
        <v>184</v>
      </c>
      <c r="Z100" s="463">
        <v>-16.881249471756185</v>
      </c>
      <c r="AA100" s="463">
        <v>-17.468724273914585</v>
      </c>
      <c r="AB100" s="463">
        <v>-16.389461836098334</v>
      </c>
      <c r="AC100" s="463">
        <v>-19.909794550824415</v>
      </c>
      <c r="AD100" s="463">
        <v>-19.827173979029698</v>
      </c>
    </row>
    <row r="101" spans="1:30" x14ac:dyDescent="0.3">
      <c r="A101" s="379"/>
      <c r="C101" s="69"/>
      <c r="D101" s="69"/>
      <c r="E101" s="69"/>
      <c r="F101" s="69"/>
      <c r="G101" s="69"/>
      <c r="H101" s="69"/>
      <c r="J101" s="29"/>
      <c r="M101" s="29"/>
      <c r="N101" s="29"/>
      <c r="O101" s="29"/>
      <c r="P101" s="29"/>
      <c r="Y101" s="464" t="s">
        <v>184</v>
      </c>
      <c r="Z101" s="463">
        <v>-19.018701039129404</v>
      </c>
      <c r="AA101" s="463">
        <v>-18.308659580875961</v>
      </c>
      <c r="AB101" s="463">
        <v>-16.389461836098334</v>
      </c>
      <c r="AC101" s="463">
        <v>-20.69097515422618</v>
      </c>
      <c r="AD101" s="463">
        <v>-19.351827135537146</v>
      </c>
    </row>
    <row r="102" spans="1:30" x14ac:dyDescent="0.3">
      <c r="A102" s="379"/>
      <c r="Y102" s="464" t="s">
        <v>184</v>
      </c>
      <c r="Z102" s="463">
        <v>-21.548987447572653</v>
      </c>
      <c r="AA102" s="463">
        <v>-19.491016779008664</v>
      </c>
      <c r="AB102" s="463">
        <v>-16.389461836098334</v>
      </c>
      <c r="AC102" s="463">
        <v>-22.704616046967317</v>
      </c>
      <c r="AD102" s="463">
        <v>-19.575670863848682</v>
      </c>
    </row>
    <row r="103" spans="1:30" x14ac:dyDescent="0.3">
      <c r="A103" s="379"/>
      <c r="Y103" s="464" t="s">
        <v>184</v>
      </c>
      <c r="Z103" s="463">
        <v>-22.37940219924279</v>
      </c>
      <c r="AA103" s="463">
        <v>-20.09226503622364</v>
      </c>
      <c r="AB103" s="463">
        <v>-16.389461836098334</v>
      </c>
      <c r="AC103" s="463">
        <v>-19.88847202917286</v>
      </c>
      <c r="AD103" s="463">
        <v>-19.521047316723109</v>
      </c>
    </row>
    <row r="104" spans="1:30" x14ac:dyDescent="0.3">
      <c r="A104" s="379"/>
      <c r="Y104" s="464" t="s">
        <v>184</v>
      </c>
      <c r="Z104" s="463">
        <v>-21.496175349844176</v>
      </c>
      <c r="AA104" s="463">
        <v>-20.468230204398562</v>
      </c>
      <c r="AB104" s="463">
        <v>-16.389461836098334</v>
      </c>
      <c r="AC104" s="463">
        <v>-19.047214030320589</v>
      </c>
      <c r="AD104" s="463">
        <v>-19.364879498850581</v>
      </c>
    </row>
    <row r="105" spans="1:30" x14ac:dyDescent="0.3">
      <c r="A105" s="379"/>
      <c r="C105" s="516" t="s">
        <v>167</v>
      </c>
      <c r="D105" s="516"/>
      <c r="E105" s="516"/>
      <c r="F105" s="516"/>
      <c r="G105" s="516"/>
      <c r="H105" s="516"/>
      <c r="I105" s="516"/>
      <c r="J105" s="516"/>
      <c r="K105" s="516"/>
      <c r="L105" s="516"/>
      <c r="M105" s="516"/>
      <c r="N105" s="516"/>
      <c r="Y105" s="464" t="s">
        <v>184</v>
      </c>
      <c r="Z105" s="463">
        <v>-20.200961794193397</v>
      </c>
      <c r="AA105" s="463">
        <v>-21.150575093581491</v>
      </c>
      <c r="AB105" s="463">
        <v>-16.389461836098334</v>
      </c>
      <c r="AC105" s="463">
        <v>-17.532692610864686</v>
      </c>
      <c r="AD105" s="463">
        <v>-19.922357122363564</v>
      </c>
    </row>
    <row r="106" spans="1:30" x14ac:dyDescent="0.3">
      <c r="A106" s="379"/>
      <c r="C106" s="379"/>
      <c r="D106" s="379"/>
      <c r="Y106" s="464" t="s">
        <v>184</v>
      </c>
      <c r="Z106" s="463">
        <v>-19.120377951826871</v>
      </c>
      <c r="AA106" s="463">
        <v>-21.263537526976474</v>
      </c>
      <c r="AB106" s="463">
        <v>-16.389461836098334</v>
      </c>
      <c r="AC106" s="463">
        <v>-16.873566794685729</v>
      </c>
      <c r="AD106" s="463">
        <v>-20.070479173529623</v>
      </c>
    </row>
    <row r="107" spans="1:30" ht="15" customHeight="1" x14ac:dyDescent="0.3">
      <c r="A107" s="379"/>
      <c r="C107" s="517" t="s">
        <v>39</v>
      </c>
      <c r="D107" s="517"/>
      <c r="E107" s="519" t="s">
        <v>316</v>
      </c>
      <c r="F107" s="520"/>
      <c r="G107" s="520"/>
      <c r="H107" s="521"/>
      <c r="I107" s="519" t="s">
        <v>321</v>
      </c>
      <c r="J107" s="520"/>
      <c r="K107" s="520"/>
      <c r="L107" s="521"/>
      <c r="Y107" s="464" t="s">
        <v>184</v>
      </c>
      <c r="Z107" s="463">
        <v>-19.513005648980648</v>
      </c>
      <c r="AA107" s="463">
        <v>-21.509015447857987</v>
      </c>
      <c r="AB107" s="463">
        <v>-16.389461836098334</v>
      </c>
      <c r="AC107" s="463">
        <v>-18.8166198257167</v>
      </c>
      <c r="AD107" s="463">
        <v>-20.855115205738574</v>
      </c>
    </row>
    <row r="108" spans="1:30" ht="21" customHeight="1" x14ac:dyDescent="0.3">
      <c r="A108" s="379"/>
      <c r="C108" s="518"/>
      <c r="D108" s="518"/>
      <c r="E108" s="522" t="s">
        <v>315</v>
      </c>
      <c r="F108" s="524" t="s">
        <v>166</v>
      </c>
      <c r="G108" s="524" t="s">
        <v>322</v>
      </c>
      <c r="H108" s="532"/>
      <c r="I108" s="522" t="s">
        <v>315</v>
      </c>
      <c r="J108" s="524" t="s">
        <v>166</v>
      </c>
      <c r="K108" s="524" t="s">
        <v>323</v>
      </c>
      <c r="L108" s="532"/>
      <c r="Y108" s="464" t="s">
        <v>184</v>
      </c>
      <c r="Z108" s="463">
        <v>-23.79511526340989</v>
      </c>
      <c r="AA108" s="463">
        <v>-20.813043778828163</v>
      </c>
      <c r="AB108" s="463">
        <v>-16.389461836098334</v>
      </c>
      <c r="AC108" s="463">
        <v>-24.593318518817071</v>
      </c>
      <c r="AD108" s="463">
        <v>-20.528365160718703</v>
      </c>
    </row>
    <row r="109" spans="1:30" ht="21" customHeight="1" x14ac:dyDescent="0.3">
      <c r="A109" s="379"/>
      <c r="C109" s="518"/>
      <c r="D109" s="518"/>
      <c r="E109" s="523"/>
      <c r="F109" s="525"/>
      <c r="G109" s="525"/>
      <c r="H109" s="533"/>
      <c r="I109" s="523"/>
      <c r="J109" s="525"/>
      <c r="K109" s="525"/>
      <c r="L109" s="533"/>
      <c r="Y109" s="464" t="s">
        <v>184</v>
      </c>
      <c r="Z109" s="463">
        <v>-22.339724481337544</v>
      </c>
      <c r="AA109" s="463">
        <v>-20.374915227530039</v>
      </c>
      <c r="AB109" s="463">
        <v>-16.389461836098334</v>
      </c>
      <c r="AC109" s="463">
        <v>-23.741470405129718</v>
      </c>
      <c r="AD109" s="463">
        <v>-19.913596665469136</v>
      </c>
    </row>
    <row r="110" spans="1:30" x14ac:dyDescent="0.3">
      <c r="A110" s="379"/>
      <c r="C110" s="440"/>
      <c r="D110" s="441"/>
      <c r="E110" s="441"/>
      <c r="J110" s="29"/>
      <c r="K110" s="442"/>
      <c r="Y110" s="464" t="s">
        <v>184</v>
      </c>
      <c r="Z110" s="463">
        <v>-24.097747645413381</v>
      </c>
      <c r="AA110" s="463">
        <v>-20.233792552673769</v>
      </c>
      <c r="AB110" s="463">
        <v>-16.389461836098334</v>
      </c>
      <c r="AC110" s="463">
        <v>-25.380924254635531</v>
      </c>
      <c r="AD110" s="463">
        <v>-19.944246868575647</v>
      </c>
    </row>
    <row r="111" spans="1:30" x14ac:dyDescent="0.3">
      <c r="A111" s="379"/>
      <c r="C111" s="443"/>
      <c r="D111" s="443"/>
      <c r="E111" s="443"/>
      <c r="F111" s="443"/>
      <c r="G111" s="443"/>
      <c r="H111" s="443"/>
      <c r="I111" s="443"/>
      <c r="J111" s="443"/>
      <c r="K111" s="444"/>
      <c r="L111" s="444"/>
      <c r="M111" s="443"/>
      <c r="N111" s="443"/>
      <c r="O111" s="443"/>
      <c r="Y111" s="464" t="s">
        <v>184</v>
      </c>
      <c r="Z111" s="463">
        <v>-16.624373666635421</v>
      </c>
      <c r="AA111" s="463">
        <v>-20.306360815780586</v>
      </c>
      <c r="AB111" s="463">
        <v>-16.389461836098334</v>
      </c>
      <c r="AC111" s="463">
        <v>-16.759963715181499</v>
      </c>
      <c r="AD111" s="463">
        <v>-20.025526842136181</v>
      </c>
    </row>
    <row r="112" spans="1:30" x14ac:dyDescent="0.3">
      <c r="A112" s="379"/>
      <c r="C112" s="510" t="s">
        <v>314</v>
      </c>
      <c r="D112" s="510"/>
      <c r="E112" s="445">
        <v>0.09</v>
      </c>
      <c r="F112" s="415">
        <v>35.200000000000003</v>
      </c>
      <c r="G112" s="446"/>
      <c r="H112" s="447">
        <v>0.45</v>
      </c>
      <c r="I112" s="445">
        <v>0.36</v>
      </c>
      <c r="J112" s="415">
        <v>37.1</v>
      </c>
      <c r="K112" s="448"/>
      <c r="L112" s="448">
        <v>0.32</v>
      </c>
      <c r="N112" s="100"/>
      <c r="Y112" s="464" t="s">
        <v>184</v>
      </c>
      <c r="Z112" s="463">
        <v>-17.134061935106523</v>
      </c>
      <c r="AA112" s="463">
        <v>-20.197722146498815</v>
      </c>
      <c r="AB112" s="463">
        <v>-16.389461836098334</v>
      </c>
      <c r="AC112" s="463">
        <v>-13.229313144117711</v>
      </c>
      <c r="AD112" s="463">
        <v>-19.07237093760785</v>
      </c>
    </row>
    <row r="113" spans="1:30" x14ac:dyDescent="0.3">
      <c r="A113" s="379"/>
      <c r="C113" s="440"/>
      <c r="D113" s="441"/>
      <c r="E113" s="441"/>
      <c r="F113" s="416"/>
      <c r="G113" s="446"/>
      <c r="H113" s="414"/>
      <c r="J113" s="416"/>
      <c r="K113" s="422"/>
      <c r="L113" s="422"/>
      <c r="N113" s="101"/>
      <c r="Y113" s="464" t="s">
        <v>184</v>
      </c>
      <c r="Z113" s="463">
        <v>-18.132519227832962</v>
      </c>
      <c r="AA113" s="463">
        <v>-20.542390266897829</v>
      </c>
      <c r="AB113" s="463">
        <v>-16.389461836098334</v>
      </c>
      <c r="AC113" s="463">
        <v>-17.088118216431297</v>
      </c>
      <c r="AD113" s="463">
        <v>-17.947987665370452</v>
      </c>
    </row>
    <row r="114" spans="1:30" x14ac:dyDescent="0.3">
      <c r="A114" s="379"/>
      <c r="C114" s="510" t="s">
        <v>317</v>
      </c>
      <c r="D114" s="510"/>
      <c r="E114" s="445">
        <v>-0.47</v>
      </c>
      <c r="F114" s="415">
        <v>39.299999999999997</v>
      </c>
      <c r="G114" s="449"/>
      <c r="H114" s="447">
        <v>0.67</v>
      </c>
      <c r="I114" s="445">
        <v>0.09</v>
      </c>
      <c r="J114" s="415">
        <v>38.700000000000003</v>
      </c>
      <c r="K114" s="448"/>
      <c r="L114" s="448">
        <v>0.52</v>
      </c>
      <c r="M114" s="102"/>
      <c r="N114" s="99"/>
      <c r="Y114" s="464" t="s">
        <v>184</v>
      </c>
      <c r="Z114" s="463">
        <v>-20.020983490728398</v>
      </c>
      <c r="AA114" s="463">
        <v>-20.812614282418046</v>
      </c>
      <c r="AB114" s="463">
        <v>-16.389461836098334</v>
      </c>
      <c r="AC114" s="463">
        <v>-19.385579640640444</v>
      </c>
      <c r="AD114" s="463">
        <v>-17.111405379589396</v>
      </c>
    </row>
    <row r="115" spans="1:30" x14ac:dyDescent="0.3">
      <c r="A115" s="379"/>
      <c r="C115" s="535"/>
      <c r="D115" s="535"/>
      <c r="E115" s="445"/>
      <c r="F115" s="415"/>
      <c r="G115" s="449"/>
      <c r="H115" s="447"/>
      <c r="I115" s="445"/>
      <c r="J115" s="415"/>
      <c r="K115" s="448"/>
      <c r="L115" s="448"/>
      <c r="M115" s="102"/>
      <c r="N115" s="99"/>
      <c r="Y115" s="464" t="s">
        <v>184</v>
      </c>
      <c r="Z115" s="463">
        <v>-23.034644578437486</v>
      </c>
      <c r="AA115" s="463">
        <v>-21.145297310528722</v>
      </c>
      <c r="AB115" s="463">
        <v>-16.389461836098334</v>
      </c>
      <c r="AC115" s="463">
        <v>-17.92122718711876</v>
      </c>
      <c r="AD115" s="463">
        <v>-16.79510255160849</v>
      </c>
    </row>
    <row r="116" spans="1:30" x14ac:dyDescent="0.3">
      <c r="A116" s="379"/>
      <c r="C116" s="510" t="s">
        <v>318</v>
      </c>
      <c r="D116" s="510"/>
      <c r="E116" s="445">
        <v>-0.09</v>
      </c>
      <c r="F116" s="415">
        <v>37.4</v>
      </c>
      <c r="G116" s="449"/>
      <c r="H116" s="447">
        <v>0.47</v>
      </c>
      <c r="I116" s="445">
        <v>0.25</v>
      </c>
      <c r="J116" s="415">
        <v>36.6</v>
      </c>
      <c r="K116" s="448"/>
      <c r="L116" s="448">
        <v>0.42</v>
      </c>
      <c r="M116" s="102"/>
      <c r="N116" s="99"/>
      <c r="Y116" s="464" t="s">
        <v>184</v>
      </c>
      <c r="Z116" s="463">
        <v>-24.752401324130638</v>
      </c>
      <c r="AA116" s="463">
        <v>-21.173186336256911</v>
      </c>
      <c r="AB116" s="463">
        <v>-16.389461836098334</v>
      </c>
      <c r="AC116" s="463">
        <v>-15.870787499467909</v>
      </c>
      <c r="AD116" s="463">
        <v>-16.783906383198062</v>
      </c>
    </row>
    <row r="117" spans="1:30" x14ac:dyDescent="0.3">
      <c r="A117" s="379"/>
      <c r="C117" s="450"/>
      <c r="D117" s="450"/>
      <c r="E117" s="445"/>
      <c r="F117" s="415"/>
      <c r="G117" s="449"/>
      <c r="H117" s="447"/>
      <c r="I117" s="445"/>
      <c r="J117" s="415"/>
      <c r="K117" s="448"/>
      <c r="L117" s="448"/>
      <c r="M117" s="102"/>
      <c r="N117" s="99"/>
      <c r="Y117" s="464" t="s">
        <v>184</v>
      </c>
      <c r="Z117" s="463">
        <v>-25.989315754054914</v>
      </c>
      <c r="AA117" s="463">
        <v>-21.633045386088099</v>
      </c>
      <c r="AB117" s="463">
        <v>-16.389461836098334</v>
      </c>
      <c r="AC117" s="463">
        <v>-19.524848254168162</v>
      </c>
      <c r="AD117" s="463">
        <v>-16.946657973813977</v>
      </c>
    </row>
    <row r="118" spans="1:30" x14ac:dyDescent="0.3">
      <c r="A118" s="379"/>
      <c r="C118" s="510" t="s">
        <v>319</v>
      </c>
      <c r="D118" s="510"/>
      <c r="E118" s="445">
        <v>-0.11</v>
      </c>
      <c r="F118" s="415">
        <v>38.6</v>
      </c>
      <c r="G118" s="449"/>
      <c r="H118" s="447">
        <v>0.47</v>
      </c>
      <c r="I118" s="445">
        <v>0.41</v>
      </c>
      <c r="J118" s="415">
        <v>36.6</v>
      </c>
      <c r="K118" s="448"/>
      <c r="L118" s="448">
        <v>0.42</v>
      </c>
      <c r="M118" s="102"/>
      <c r="N118" s="99"/>
      <c r="Y118" s="464" t="s">
        <v>184</v>
      </c>
      <c r="Z118" s="463">
        <v>-18.953154863410134</v>
      </c>
      <c r="AA118" s="463">
        <v>-21.431945039147767</v>
      </c>
      <c r="AB118" s="463">
        <v>-16.389461836098334</v>
      </c>
      <c r="AC118" s="463">
        <v>-14.545843919315161</v>
      </c>
      <c r="AD118" s="463">
        <v>-16.526095455031268</v>
      </c>
    </row>
    <row r="119" spans="1:30" x14ac:dyDescent="0.3">
      <c r="A119" s="379"/>
      <c r="C119" s="535"/>
      <c r="D119" s="535"/>
      <c r="E119" s="445"/>
      <c r="F119" s="415"/>
      <c r="G119" s="449"/>
      <c r="H119" s="447"/>
      <c r="I119" s="445"/>
      <c r="J119" s="415"/>
      <c r="K119" s="448"/>
      <c r="L119" s="448"/>
      <c r="M119" s="102"/>
      <c r="N119" s="99"/>
      <c r="Y119" s="464" t="s">
        <v>184</v>
      </c>
      <c r="Z119" s="463">
        <v>-17.329285115203842</v>
      </c>
      <c r="AA119" s="463">
        <v>-21.168905074167984</v>
      </c>
      <c r="AB119" s="463">
        <v>-16.389461836098334</v>
      </c>
      <c r="AC119" s="463">
        <v>-13.150939965244689</v>
      </c>
      <c r="AD119" s="463">
        <v>-16.440296526579537</v>
      </c>
    </row>
    <row r="120" spans="1:30" x14ac:dyDescent="0.3">
      <c r="A120" s="379"/>
      <c r="C120" s="510" t="s">
        <v>320</v>
      </c>
      <c r="D120" s="510"/>
      <c r="E120" s="445">
        <v>-0.31</v>
      </c>
      <c r="F120" s="415">
        <v>37.200000000000003</v>
      </c>
      <c r="G120" s="449"/>
      <c r="H120" s="447">
        <v>0.61</v>
      </c>
      <c r="I120" s="445">
        <v>0.46</v>
      </c>
      <c r="J120" s="415">
        <v>37.6</v>
      </c>
      <c r="K120" s="448"/>
      <c r="L120" s="448">
        <v>0.46</v>
      </c>
      <c r="M120" s="102"/>
      <c r="N120" s="99"/>
      <c r="Y120" s="464" t="s">
        <v>184</v>
      </c>
      <c r="Z120" s="463">
        <v>-21.351532576651302</v>
      </c>
      <c r="AA120" s="463">
        <v>-20.952858577418219</v>
      </c>
      <c r="AB120" s="463">
        <v>-16.389461836098334</v>
      </c>
      <c r="AC120" s="463">
        <v>-18.227379350742709</v>
      </c>
      <c r="AD120" s="463">
        <v>-17.129795548664056</v>
      </c>
    </row>
    <row r="121" spans="1:30" x14ac:dyDescent="0.3">
      <c r="A121" s="379"/>
      <c r="C121" s="535"/>
      <c r="D121" s="535"/>
      <c r="E121" s="451"/>
      <c r="F121" s="413"/>
      <c r="G121" s="452"/>
      <c r="H121" s="453"/>
      <c r="I121" s="451"/>
      <c r="J121" s="452"/>
      <c r="K121" s="448"/>
      <c r="L121" s="448"/>
      <c r="M121" s="102"/>
      <c r="N121" s="99"/>
      <c r="Y121" s="464" t="s">
        <v>184</v>
      </c>
      <c r="Z121" s="463">
        <v>-18.613281062146058</v>
      </c>
      <c r="AA121" s="463">
        <v>-20.136930866049791</v>
      </c>
      <c r="AB121" s="463">
        <v>-16.389461836098334</v>
      </c>
      <c r="AC121" s="463">
        <v>-16.441642009161484</v>
      </c>
      <c r="AD121" s="463">
        <v>-17.274486617377757</v>
      </c>
    </row>
    <row r="122" spans="1:30" x14ac:dyDescent="0.3">
      <c r="A122" s="379"/>
      <c r="C122" s="536"/>
      <c r="D122" s="536"/>
      <c r="E122" s="417"/>
      <c r="F122" s="417"/>
      <c r="G122" s="418"/>
      <c r="H122" s="454"/>
      <c r="I122" s="417"/>
      <c r="J122" s="418"/>
      <c r="K122" s="423"/>
      <c r="L122" s="455"/>
      <c r="M122" s="102"/>
      <c r="N122" s="99"/>
      <c r="Y122" s="464" t="s">
        <v>184</v>
      </c>
      <c r="Z122" s="463">
        <v>-21.193364823579003</v>
      </c>
      <c r="AA122" s="463">
        <v>-19.912322607885464</v>
      </c>
      <c r="AB122" s="463">
        <v>-16.389461836098334</v>
      </c>
      <c r="AC122" s="463">
        <v>-17.320634687956641</v>
      </c>
      <c r="AD122" s="463">
        <v>-17.98180868706411</v>
      </c>
    </row>
    <row r="123" spans="1:30" x14ac:dyDescent="0.3">
      <c r="A123" s="379"/>
      <c r="C123" s="535"/>
      <c r="D123" s="535"/>
      <c r="E123" s="451"/>
      <c r="F123" s="451"/>
      <c r="G123" s="452"/>
      <c r="H123" s="453"/>
      <c r="I123" s="451"/>
      <c r="J123" s="452"/>
      <c r="L123" s="456"/>
      <c r="M123" s="102"/>
      <c r="N123" s="99"/>
      <c r="Y123" s="464" t="s">
        <v>184</v>
      </c>
      <c r="Z123" s="463">
        <v>-23.240075846882267</v>
      </c>
      <c r="AA123" s="463">
        <v>-19.678319984427372</v>
      </c>
      <c r="AB123" s="463">
        <v>-16.389461836098334</v>
      </c>
      <c r="AC123" s="463">
        <v>-20.69728065405954</v>
      </c>
      <c r="AD123" s="463">
        <v>-18.724475879536012</v>
      </c>
    </row>
    <row r="124" spans="1:30" x14ac:dyDescent="0.3">
      <c r="A124" s="379"/>
      <c r="C124" s="535" t="s">
        <v>168</v>
      </c>
      <c r="D124" s="535"/>
      <c r="E124" s="451"/>
      <c r="F124" s="451"/>
      <c r="G124" s="452"/>
      <c r="H124" s="453"/>
      <c r="I124" s="451"/>
      <c r="J124" s="452"/>
      <c r="L124" s="456"/>
      <c r="M124" s="102"/>
      <c r="N124" s="99"/>
      <c r="Y124" s="464" t="s">
        <v>184</v>
      </c>
      <c r="Z124" s="463">
        <v>-20.277821774475932</v>
      </c>
      <c r="AA124" s="463">
        <v>-18.799936466395284</v>
      </c>
      <c r="AB124" s="463">
        <v>-16.389461836098334</v>
      </c>
      <c r="AC124" s="463">
        <v>-20.537685735164075</v>
      </c>
      <c r="AD124" s="463">
        <v>-18.634549867139405</v>
      </c>
    </row>
    <row r="125" spans="1:30" ht="15" customHeight="1" x14ac:dyDescent="0.3">
      <c r="A125" s="379"/>
      <c r="C125" s="29" t="s">
        <v>324</v>
      </c>
      <c r="D125" s="457"/>
      <c r="E125" s="457"/>
      <c r="F125" s="457"/>
      <c r="G125" s="457"/>
      <c r="H125" s="457"/>
      <c r="I125" s="457"/>
      <c r="J125" s="457"/>
      <c r="K125" s="457"/>
      <c r="L125" s="457"/>
      <c r="M125" s="102"/>
      <c r="N125" s="99"/>
      <c r="Y125" s="464" t="s">
        <v>184</v>
      </c>
      <c r="Z125" s="463">
        <v>-17.38089705625983</v>
      </c>
      <c r="AA125" s="463">
        <v>-18.658726639095487</v>
      </c>
      <c r="AB125" s="463">
        <v>-16.389461836098334</v>
      </c>
      <c r="AC125" s="463">
        <v>-19.497098407119637</v>
      </c>
      <c r="AD125" s="463">
        <v>-18.45841661822887</v>
      </c>
    </row>
    <row r="126" spans="1:30" ht="12.75" customHeight="1" x14ac:dyDescent="0.3">
      <c r="A126" s="379"/>
      <c r="C126" s="535" t="s">
        <v>325</v>
      </c>
      <c r="D126" s="535"/>
      <c r="E126" s="535"/>
      <c r="F126" s="535"/>
      <c r="G126" s="535"/>
      <c r="H126" s="535"/>
      <c r="I126" s="535"/>
      <c r="J126" s="535"/>
      <c r="K126" s="535"/>
      <c r="L126" s="457"/>
      <c r="M126" s="457"/>
      <c r="N126" s="99"/>
      <c r="Y126" s="464" t="s">
        <v>184</v>
      </c>
      <c r="Z126" s="463">
        <v>-15.691266750997233</v>
      </c>
      <c r="AA126" s="463">
        <v>-18.997040573937738</v>
      </c>
      <c r="AB126" s="463">
        <v>-16.389461836098334</v>
      </c>
      <c r="AC126" s="463">
        <v>-18.349610312547981</v>
      </c>
      <c r="AD126" s="463">
        <v>-19.094834758116331</v>
      </c>
    </row>
    <row r="127" spans="1:30" ht="13.5" customHeight="1" x14ac:dyDescent="0.3">
      <c r="A127" s="379"/>
      <c r="C127" s="535"/>
      <c r="D127" s="535"/>
      <c r="E127" s="535"/>
      <c r="F127" s="535"/>
      <c r="G127" s="535"/>
      <c r="H127" s="535"/>
      <c r="I127" s="535"/>
      <c r="J127" s="535"/>
      <c r="K127" s="535"/>
      <c r="L127" s="457"/>
      <c r="M127" s="457"/>
      <c r="N127" s="99"/>
      <c r="Y127" s="464" t="s">
        <v>184</v>
      </c>
      <c r="Z127" s="463">
        <v>-15.202847950426658</v>
      </c>
      <c r="AA127" s="463">
        <v>-18.917309159399132</v>
      </c>
      <c r="AB127" s="463">
        <v>-16.389461836098334</v>
      </c>
      <c r="AC127" s="463">
        <v>-17.597897263966473</v>
      </c>
      <c r="AD127" s="463">
        <v>-19.214744010728289</v>
      </c>
    </row>
    <row r="128" spans="1:30" ht="12.75" customHeight="1" x14ac:dyDescent="0.3">
      <c r="A128" s="379"/>
      <c r="C128" s="535" t="s">
        <v>326</v>
      </c>
      <c r="D128" s="535"/>
      <c r="E128" s="535"/>
      <c r="F128" s="535"/>
      <c r="G128" s="535"/>
      <c r="H128" s="535"/>
      <c r="I128" s="535"/>
      <c r="J128" s="535"/>
      <c r="K128" s="535"/>
      <c r="L128" s="457"/>
      <c r="M128" s="102"/>
      <c r="N128" s="99"/>
      <c r="Y128" s="464" t="s">
        <v>184</v>
      </c>
      <c r="Z128" s="463">
        <v>-17.624812271047489</v>
      </c>
      <c r="AA128" s="463">
        <v>-19.682935693887519</v>
      </c>
      <c r="AB128" s="463">
        <v>-16.389461836098334</v>
      </c>
      <c r="AC128" s="463">
        <v>-15.208709266787736</v>
      </c>
      <c r="AD128" s="463">
        <v>-19.88515605829506</v>
      </c>
    </row>
    <row r="129" spans="1:30" ht="15.75" customHeight="1" x14ac:dyDescent="0.3">
      <c r="A129" s="379"/>
      <c r="C129" s="535"/>
      <c r="D129" s="535"/>
      <c r="E129" s="535"/>
      <c r="F129" s="535"/>
      <c r="G129" s="535"/>
      <c r="H129" s="535"/>
      <c r="I129" s="535"/>
      <c r="J129" s="535"/>
      <c r="K129" s="535"/>
      <c r="L129" s="457"/>
      <c r="M129" s="102"/>
      <c r="N129" s="99"/>
      <c r="Y129" s="464">
        <v>43952</v>
      </c>
      <c r="Z129" s="463">
        <v>-23.561562367474753</v>
      </c>
      <c r="AA129" s="463">
        <v>-19.541181920477488</v>
      </c>
      <c r="AB129" s="463">
        <v>-16.389461836098334</v>
      </c>
      <c r="AC129" s="463">
        <v>-21.775561667168901</v>
      </c>
      <c r="AD129" s="463">
        <v>-19.510612123671518</v>
      </c>
    </row>
    <row r="130" spans="1:30" x14ac:dyDescent="0.3">
      <c r="A130" s="379"/>
      <c r="C130" s="433"/>
      <c r="D130" s="379"/>
      <c r="J130" s="29"/>
      <c r="M130" s="29"/>
      <c r="N130" s="29"/>
      <c r="Y130" s="464" t="s">
        <v>184</v>
      </c>
      <c r="Z130" s="463">
        <v>-22.681955945112023</v>
      </c>
      <c r="AA130" s="463">
        <v>-20.073226314420531</v>
      </c>
      <c r="AB130" s="463">
        <v>-16.389461836098334</v>
      </c>
      <c r="AC130" s="463">
        <v>-21.536645422343227</v>
      </c>
      <c r="AD130" s="463">
        <v>-19.422887208469465</v>
      </c>
    </row>
    <row r="131" spans="1:30" x14ac:dyDescent="0.3">
      <c r="A131" s="379"/>
      <c r="C131" s="379"/>
      <c r="D131" s="379"/>
      <c r="Y131" s="464" t="s">
        <v>184</v>
      </c>
      <c r="Z131" s="463">
        <v>-25.637207515894648</v>
      </c>
      <c r="AA131" s="463">
        <v>-20.431663308331025</v>
      </c>
      <c r="AB131" s="463">
        <v>-16.389461836098334</v>
      </c>
      <c r="AC131" s="463">
        <v>-25.23057006813147</v>
      </c>
      <c r="AD131" s="463">
        <v>-19.300323309654569</v>
      </c>
    </row>
    <row r="132" spans="1:30" x14ac:dyDescent="0.3">
      <c r="A132" s="379"/>
      <c r="C132" s="379"/>
      <c r="D132" s="379"/>
      <c r="Y132" s="464" t="s">
        <v>184</v>
      </c>
      <c r="Z132" s="463">
        <v>-16.388620642389597</v>
      </c>
      <c r="AA132" s="463">
        <v>-20.851062534138244</v>
      </c>
      <c r="AB132" s="463">
        <v>-16.389461836098334</v>
      </c>
      <c r="AC132" s="463">
        <v>-16.875290864754859</v>
      </c>
      <c r="AD132" s="463">
        <v>-19.907629043715026</v>
      </c>
    </row>
    <row r="133" spans="1:30" ht="14.4" x14ac:dyDescent="0.3">
      <c r="A133" s="379"/>
      <c r="C133" s="534"/>
      <c r="D133" s="534"/>
      <c r="E133" s="534"/>
      <c r="F133" s="534"/>
      <c r="G133" s="534"/>
      <c r="H133" s="534"/>
      <c r="I133" s="534"/>
      <c r="J133" s="534"/>
      <c r="K133" s="534"/>
      <c r="L133" s="534"/>
      <c r="M133" s="534"/>
      <c r="N133" s="534"/>
      <c r="Y133" s="464" t="s">
        <v>184</v>
      </c>
      <c r="Z133" s="463">
        <v>-19.415577508598552</v>
      </c>
      <c r="AA133" s="463">
        <v>-20.2294284682661</v>
      </c>
      <c r="AB133" s="463">
        <v>-16.389461836098334</v>
      </c>
      <c r="AC133" s="463">
        <v>-17.735535906133578</v>
      </c>
      <c r="AD133" s="463">
        <v>-19.504557283825591</v>
      </c>
    </row>
    <row r="134" spans="1:30" ht="14.4" x14ac:dyDescent="0.3">
      <c r="A134" s="379"/>
      <c r="C134" s="534"/>
      <c r="D134" s="534"/>
      <c r="E134" s="534"/>
      <c r="F134" s="534"/>
      <c r="G134" s="534"/>
      <c r="H134" s="534"/>
      <c r="I134" s="534"/>
      <c r="J134" s="534"/>
      <c r="K134" s="534"/>
      <c r="L134" s="534"/>
      <c r="M134" s="534"/>
      <c r="N134" s="534"/>
      <c r="Y134" s="464" t="s">
        <v>184</v>
      </c>
      <c r="Z134" s="463">
        <v>-17.711906907800124</v>
      </c>
      <c r="AA134" s="463">
        <v>-20.204721533022369</v>
      </c>
      <c r="AB134" s="463">
        <v>-16.389461836098334</v>
      </c>
      <c r="AC134" s="463">
        <v>-16.73994997226221</v>
      </c>
      <c r="AD134" s="463">
        <v>-19.616389974577423</v>
      </c>
    </row>
    <row r="135" spans="1:30" x14ac:dyDescent="0.3">
      <c r="A135" s="379"/>
      <c r="Y135" s="464" t="s">
        <v>184</v>
      </c>
      <c r="Z135" s="463">
        <v>-20.560606851698008</v>
      </c>
      <c r="AA135" s="463">
        <v>-20.182917125780925</v>
      </c>
      <c r="AB135" s="463">
        <v>-16.389461836098334</v>
      </c>
      <c r="AC135" s="463">
        <v>-19.459849405210946</v>
      </c>
      <c r="AD135" s="463">
        <v>-19.431897627755195</v>
      </c>
    </row>
    <row r="136" spans="1:30" x14ac:dyDescent="0.3">
      <c r="A136" s="379"/>
      <c r="Y136" s="464" t="s">
        <v>184</v>
      </c>
      <c r="Z136" s="463">
        <v>-19.210123906369738</v>
      </c>
      <c r="AA136" s="463">
        <v>-20.774170280619547</v>
      </c>
      <c r="AB136" s="463">
        <v>-16.389461836098334</v>
      </c>
      <c r="AC136" s="463">
        <v>-18.954059347942845</v>
      </c>
      <c r="AD136" s="463">
        <v>-19.733726850565603</v>
      </c>
    </row>
    <row r="137" spans="1:30" x14ac:dyDescent="0.3">
      <c r="A137" s="379"/>
      <c r="Y137" s="464" t="s">
        <v>184</v>
      </c>
      <c r="Z137" s="463">
        <v>-22.509007398405906</v>
      </c>
      <c r="AA137" s="463">
        <v>-20.766712918862847</v>
      </c>
      <c r="AB137" s="463">
        <v>-16.389461836098334</v>
      </c>
      <c r="AC137" s="463">
        <v>-22.319474257606032</v>
      </c>
      <c r="AD137" s="463">
        <v>-19.668277460296572</v>
      </c>
    </row>
    <row r="138" spans="1:30" x14ac:dyDescent="0.3">
      <c r="A138" s="379"/>
      <c r="Y138" s="464" t="s">
        <v>184</v>
      </c>
      <c r="Z138" s="463">
        <v>-25.484576665204543</v>
      </c>
      <c r="AA138" s="463">
        <v>-20.97635187544018</v>
      </c>
      <c r="AB138" s="463">
        <v>-16.389461836098334</v>
      </c>
      <c r="AC138" s="463">
        <v>-23.939123640375882</v>
      </c>
      <c r="AD138" s="463">
        <v>-19.962636174525382</v>
      </c>
    </row>
    <row r="139" spans="1:30" x14ac:dyDescent="0.3">
      <c r="A139" s="379"/>
      <c r="Y139" s="464" t="s">
        <v>184</v>
      </c>
      <c r="Z139" s="463">
        <v>-20.52739272625994</v>
      </c>
      <c r="AA139" s="463">
        <v>-20.756309980012748</v>
      </c>
      <c r="AB139" s="463">
        <v>-16.389461836098334</v>
      </c>
      <c r="AC139" s="463">
        <v>-18.988095424427726</v>
      </c>
      <c r="AD139" s="463">
        <v>-19.692123002711988</v>
      </c>
    </row>
    <row r="140" spans="1:30" x14ac:dyDescent="0.3">
      <c r="A140" s="379"/>
      <c r="Y140" s="464" t="s">
        <v>184</v>
      </c>
      <c r="Z140" s="463">
        <v>-19.363375976301679</v>
      </c>
      <c r="AA140" s="463">
        <v>-20.09976547600029</v>
      </c>
      <c r="AB140" s="463">
        <v>-16.389461836098334</v>
      </c>
      <c r="AC140" s="463">
        <v>-17.277390174250371</v>
      </c>
      <c r="AD140" s="463">
        <v>-19.571458196816359</v>
      </c>
    </row>
    <row r="141" spans="1:30" x14ac:dyDescent="0.3">
      <c r="A141" s="379"/>
      <c r="Y141" s="464" t="s">
        <v>184</v>
      </c>
      <c r="Z141" s="463">
        <v>-19.17937960384144</v>
      </c>
      <c r="AA141" s="463">
        <v>-20.08376364553968</v>
      </c>
      <c r="AB141" s="463">
        <v>-16.389461836098334</v>
      </c>
      <c r="AC141" s="463">
        <v>-18.800460971863856</v>
      </c>
      <c r="AD141" s="463">
        <v>-19.159720807098228</v>
      </c>
    </row>
    <row r="142" spans="1:30" x14ac:dyDescent="0.3">
      <c r="A142" s="379"/>
      <c r="Y142" s="464" t="s">
        <v>184</v>
      </c>
      <c r="Z142" s="463">
        <v>-19.02031358370596</v>
      </c>
      <c r="AA142" s="463">
        <v>-19.989781164074863</v>
      </c>
      <c r="AB142" s="463">
        <v>-16.389461836098334</v>
      </c>
      <c r="AC142" s="463">
        <v>-17.566257202517193</v>
      </c>
      <c r="AD142" s="463">
        <v>-18.960469718495318</v>
      </c>
    </row>
    <row r="143" spans="1:30" x14ac:dyDescent="0.3">
      <c r="A143" s="379"/>
      <c r="Y143" s="464" t="s">
        <v>184</v>
      </c>
      <c r="Z143" s="463">
        <v>-14.614312378282538</v>
      </c>
      <c r="AA143" s="463">
        <v>-19.999187381982402</v>
      </c>
      <c r="AB143" s="463">
        <v>-16.389461836098334</v>
      </c>
      <c r="AC143" s="463">
        <v>-18.109405706673456</v>
      </c>
      <c r="AD143" s="463">
        <v>-19.049050825732447</v>
      </c>
    </row>
    <row r="144" spans="1:30" x14ac:dyDescent="0.3">
      <c r="A144" s="379"/>
      <c r="Y144" s="464" t="s">
        <v>184</v>
      </c>
      <c r="Z144" s="463">
        <v>-22.396994585181687</v>
      </c>
      <c r="AA144" s="463">
        <v>-19.890743380626532</v>
      </c>
      <c r="AB144" s="463">
        <v>-16.389461836098334</v>
      </c>
      <c r="AC144" s="463">
        <v>-19.437312529579103</v>
      </c>
      <c r="AD144" s="463">
        <v>-18.798221898077806</v>
      </c>
    </row>
    <row r="145" spans="1:30" x14ac:dyDescent="0.3">
      <c r="A145" s="379"/>
      <c r="Y145" s="464" t="s">
        <v>184</v>
      </c>
      <c r="Z145" s="463">
        <v>-24.826699294950817</v>
      </c>
      <c r="AA145" s="463">
        <v>-19.491577145096269</v>
      </c>
      <c r="AB145" s="463">
        <v>-16.389461836098334</v>
      </c>
      <c r="AC145" s="463">
        <v>-22.544366020155522</v>
      </c>
      <c r="AD145" s="463">
        <v>-18.203277004760416</v>
      </c>
    </row>
    <row r="146" spans="1:30" x14ac:dyDescent="0.3">
      <c r="A146" s="379"/>
      <c r="Y146" s="464" t="s">
        <v>184</v>
      </c>
      <c r="Z146" s="463">
        <v>-20.593236251612698</v>
      </c>
      <c r="AA146" s="463">
        <v>-19.159634365045594</v>
      </c>
      <c r="AB146" s="463">
        <v>-16.389461836098334</v>
      </c>
      <c r="AC146" s="463">
        <v>-19.60816317508764</v>
      </c>
      <c r="AD146" s="463">
        <v>-17.836899642741404</v>
      </c>
    </row>
    <row r="147" spans="1:30" x14ac:dyDescent="0.3">
      <c r="A147" s="379"/>
      <c r="Y147" s="464" t="s">
        <v>184</v>
      </c>
      <c r="Z147" s="463">
        <v>-18.6042679668106</v>
      </c>
      <c r="AA147" s="463">
        <v>-19.362332854116158</v>
      </c>
      <c r="AB147" s="463">
        <v>-16.389461836098334</v>
      </c>
      <c r="AC147" s="463">
        <v>-15.521587680667878</v>
      </c>
      <c r="AD147" s="463">
        <v>-17.218700946260618</v>
      </c>
    </row>
    <row r="148" spans="1:30" x14ac:dyDescent="0.3">
      <c r="A148" s="379"/>
      <c r="Y148" s="464" t="s">
        <v>184</v>
      </c>
      <c r="Z148" s="463">
        <v>-16.385215955129588</v>
      </c>
      <c r="AA148" s="463">
        <v>-19.154909762681516</v>
      </c>
      <c r="AB148" s="463">
        <v>-16.389461836098334</v>
      </c>
      <c r="AC148" s="463">
        <v>-14.635846718642128</v>
      </c>
      <c r="AD148" s="463">
        <v>-17.038533543574815</v>
      </c>
    </row>
    <row r="149" spans="1:30" x14ac:dyDescent="0.3">
      <c r="A149" s="379"/>
      <c r="Y149" s="464" t="s">
        <v>184</v>
      </c>
      <c r="Z149" s="463">
        <v>-16.696714123351214</v>
      </c>
      <c r="AA149" s="463">
        <v>-18.783800593884454</v>
      </c>
      <c r="AB149" s="463">
        <v>-16.389461836098334</v>
      </c>
      <c r="AC149" s="463">
        <v>-15.00161566838409</v>
      </c>
      <c r="AD149" s="463">
        <v>-16.553995633550016</v>
      </c>
    </row>
    <row r="150" spans="1:30" x14ac:dyDescent="0.3">
      <c r="A150" s="379"/>
      <c r="Y150" s="464" t="s">
        <v>184</v>
      </c>
      <c r="Z150" s="463">
        <v>-16.033201801776524</v>
      </c>
      <c r="AA150" s="463">
        <v>-18.510387862245839</v>
      </c>
      <c r="AB150" s="463">
        <v>-16.389461836098334</v>
      </c>
      <c r="AC150" s="463">
        <v>-13.782014831307976</v>
      </c>
      <c r="AD150" s="463">
        <v>-15.888920552488267</v>
      </c>
    </row>
    <row r="151" spans="1:30" x14ac:dyDescent="0.3">
      <c r="A151" s="379"/>
      <c r="Y151" s="464" t="s">
        <v>184</v>
      </c>
      <c r="Z151" s="463">
        <v>-20.945032945139186</v>
      </c>
      <c r="AA151" s="463">
        <v>-18.07328645309439</v>
      </c>
      <c r="AB151" s="463">
        <v>-16.389461836098334</v>
      </c>
      <c r="AC151" s="463">
        <v>-18.176140710778469</v>
      </c>
      <c r="AD151" s="463">
        <v>-15.313322269537839</v>
      </c>
    </row>
    <row r="152" spans="1:30" x14ac:dyDescent="0.3">
      <c r="A152" s="379"/>
      <c r="Y152" s="464" t="s">
        <v>184</v>
      </c>
      <c r="Z152" s="463">
        <v>-22.228935113371367</v>
      </c>
      <c r="AA152" s="463">
        <v>-18.203192814435866</v>
      </c>
      <c r="AB152" s="463">
        <v>-16.389461836098334</v>
      </c>
      <c r="AC152" s="463">
        <v>-19.152600649981935</v>
      </c>
      <c r="AD152" s="463">
        <v>-15.100156761483374</v>
      </c>
    </row>
    <row r="153" spans="1:30" x14ac:dyDescent="0.3">
      <c r="A153" s="379"/>
      <c r="Y153" s="464" t="s">
        <v>184</v>
      </c>
      <c r="Z153" s="463">
        <v>-18.679347130142379</v>
      </c>
      <c r="AA153" s="463">
        <v>-18.20709410901782</v>
      </c>
      <c r="AB153" s="463">
        <v>-16.389461836098334</v>
      </c>
      <c r="AC153" s="463">
        <v>-14.95263760765539</v>
      </c>
      <c r="AD153" s="463">
        <v>-14.628651300491784</v>
      </c>
    </row>
    <row r="154" spans="1:30" x14ac:dyDescent="0.3">
      <c r="A154" s="379"/>
      <c r="Y154" s="464" t="s">
        <v>184</v>
      </c>
      <c r="Z154" s="463">
        <v>-15.544558102750466</v>
      </c>
      <c r="AA154" s="463">
        <v>-18.186819919817648</v>
      </c>
      <c r="AB154" s="463">
        <v>-16.389461836098334</v>
      </c>
      <c r="AC154" s="463">
        <v>-11.492399700014886</v>
      </c>
      <c r="AD154" s="463">
        <v>-14.289925362010894</v>
      </c>
    </row>
    <row r="155" spans="1:30" x14ac:dyDescent="0.3">
      <c r="A155" s="379"/>
      <c r="Y155" s="464" t="s">
        <v>184</v>
      </c>
      <c r="Z155" s="463">
        <v>-17.294560484519923</v>
      </c>
      <c r="AA155" s="463">
        <v>-17.924485885158429</v>
      </c>
      <c r="AB155" s="463">
        <v>-16.389461836098334</v>
      </c>
      <c r="AC155" s="463">
        <v>-13.143688162260872</v>
      </c>
      <c r="AD155" s="463">
        <v>-14.13539935684857</v>
      </c>
    </row>
    <row r="156" spans="1:30" x14ac:dyDescent="0.3">
      <c r="A156" s="379"/>
      <c r="Y156" s="464" t="s">
        <v>184</v>
      </c>
      <c r="Z156" s="463">
        <v>-16.724023185424887</v>
      </c>
      <c r="AA156" s="463">
        <v>-17.908687860657533</v>
      </c>
      <c r="AB156" s="463">
        <v>-16.389461836098334</v>
      </c>
      <c r="AC156" s="463">
        <v>-11.701077441442962</v>
      </c>
      <c r="AD156" s="463">
        <v>-13.342495860643087</v>
      </c>
    </row>
    <row r="157" spans="1:30" x14ac:dyDescent="0.3">
      <c r="A157" s="379"/>
      <c r="Y157" s="464" t="s">
        <v>184</v>
      </c>
      <c r="Z157" s="463">
        <v>-15.891282477375331</v>
      </c>
      <c r="AA157" s="463">
        <v>-17.892604176538619</v>
      </c>
      <c r="AB157" s="463">
        <v>-16.389461836098334</v>
      </c>
      <c r="AC157" s="463">
        <v>-11.41093326194175</v>
      </c>
      <c r="AD157" s="463">
        <v>-13.057718820654197</v>
      </c>
    </row>
    <row r="158" spans="1:30" x14ac:dyDescent="0.3">
      <c r="A158" s="379"/>
      <c r="Y158" s="464" t="s">
        <v>184</v>
      </c>
      <c r="Z158" s="463">
        <v>-19.10869470252468</v>
      </c>
      <c r="AA158" s="463">
        <v>-18.161361757784299</v>
      </c>
      <c r="AB158" s="463">
        <v>-16.389461836098334</v>
      </c>
      <c r="AC158" s="463">
        <v>-17.094458674642198</v>
      </c>
      <c r="AD158" s="463">
        <v>-13.071166870434126</v>
      </c>
    </row>
    <row r="159" spans="1:30" x14ac:dyDescent="0.3">
      <c r="A159" s="379"/>
      <c r="Y159" s="464" t="s">
        <v>184</v>
      </c>
      <c r="Z159" s="463">
        <v>-22.118348941865076</v>
      </c>
      <c r="AA159" s="463">
        <v>-18.038061987442308</v>
      </c>
      <c r="AB159" s="463">
        <v>-16.389461836098334</v>
      </c>
      <c r="AC159" s="463">
        <v>-13.602276176543555</v>
      </c>
      <c r="AD159" s="463">
        <v>-13.37387182795664</v>
      </c>
    </row>
    <row r="160" spans="1:30" x14ac:dyDescent="0.3">
      <c r="A160" s="379"/>
      <c r="Y160" s="464">
        <v>43983</v>
      </c>
      <c r="Z160" s="463">
        <v>-18.566761341309963</v>
      </c>
      <c r="AA160" s="463">
        <v>-17.815586043815191</v>
      </c>
      <c r="AB160" s="463">
        <v>-16.389461836098334</v>
      </c>
      <c r="AC160" s="463">
        <v>-12.959198327733148</v>
      </c>
      <c r="AD160" s="463">
        <v>-13.356982239333375</v>
      </c>
    </row>
    <row r="161" spans="1:30" x14ac:dyDescent="0.3">
      <c r="A161" s="379"/>
      <c r="Y161" s="464" t="s">
        <v>184</v>
      </c>
      <c r="Z161" s="463">
        <v>-17.425861171470221</v>
      </c>
      <c r="AA161" s="463">
        <v>-17.412760633405156</v>
      </c>
      <c r="AB161" s="463">
        <v>-16.389461836098334</v>
      </c>
      <c r="AC161" s="463">
        <v>-11.5865360484744</v>
      </c>
      <c r="AD161" s="463">
        <v>-13.407493743298838</v>
      </c>
    </row>
    <row r="162" spans="1:30" x14ac:dyDescent="0.3">
      <c r="A162" s="379"/>
      <c r="Y162" s="464" t="s">
        <v>184</v>
      </c>
      <c r="Z162" s="463">
        <v>-16.431462092126015</v>
      </c>
      <c r="AA162" s="463">
        <v>-17.149438597159769</v>
      </c>
      <c r="AB162" s="463">
        <v>-16.389461836098334</v>
      </c>
      <c r="AC162" s="463">
        <v>-15.26262286491847</v>
      </c>
      <c r="AD162" s="463">
        <v>-13.213056850026602</v>
      </c>
    </row>
    <row r="163" spans="1:30" x14ac:dyDescent="0.3">
      <c r="A163" s="379"/>
      <c r="Y163" s="464" t="s">
        <v>184</v>
      </c>
      <c r="Z163" s="463">
        <v>-15.166691580035037</v>
      </c>
      <c r="AA163" s="463">
        <v>-16.502471697414038</v>
      </c>
      <c r="AB163" s="463">
        <v>-16.389461836098334</v>
      </c>
      <c r="AC163" s="463">
        <v>-11.582850321080102</v>
      </c>
      <c r="AD163" s="463">
        <v>-13.552837864776084</v>
      </c>
    </row>
    <row r="164" spans="1:30" x14ac:dyDescent="0.3">
      <c r="A164" s="379"/>
      <c r="Y164" s="464" t="s">
        <v>184</v>
      </c>
      <c r="Z164" s="463">
        <v>-13.071504604505103</v>
      </c>
      <c r="AA164" s="463">
        <v>-15.955233283824303</v>
      </c>
      <c r="AB164" s="463">
        <v>-16.389461836098334</v>
      </c>
      <c r="AC164" s="463">
        <v>-11.76451378969999</v>
      </c>
      <c r="AD164" s="463">
        <v>-13.787786375572662</v>
      </c>
    </row>
    <row r="165" spans="1:30" x14ac:dyDescent="0.3">
      <c r="A165" s="379"/>
      <c r="Y165" s="464" t="s">
        <v>184</v>
      </c>
      <c r="Z165" s="463">
        <v>-17.265440448806981</v>
      </c>
      <c r="AA165" s="463">
        <v>-14.878670391225484</v>
      </c>
      <c r="AB165" s="463">
        <v>-16.389461836098334</v>
      </c>
      <c r="AC165" s="463">
        <v>-15.733400421736548</v>
      </c>
      <c r="AD165" s="463">
        <v>-13.698276550760026</v>
      </c>
    </row>
    <row r="166" spans="1:30" x14ac:dyDescent="0.3">
      <c r="A166" s="379"/>
      <c r="Y166" s="464" t="s">
        <v>184</v>
      </c>
      <c r="Z166" s="463">
        <v>-17.58958064364494</v>
      </c>
      <c r="AA166" s="463">
        <v>-13.710648690911382</v>
      </c>
      <c r="AB166" s="463">
        <v>-16.389461836098334</v>
      </c>
      <c r="AC166" s="463">
        <v>-15.980743279789934</v>
      </c>
      <c r="AD166" s="463">
        <v>-13.021777308510282</v>
      </c>
    </row>
    <row r="167" spans="1:30" x14ac:dyDescent="0.3">
      <c r="A167" s="379"/>
      <c r="Y167" s="464" t="s">
        <v>184</v>
      </c>
      <c r="Z167" s="463">
        <v>-14.736092446181834</v>
      </c>
      <c r="AA167" s="463">
        <v>-14.564826017230201</v>
      </c>
      <c r="AB167" s="463">
        <v>-16.389461836098334</v>
      </c>
      <c r="AC167" s="463">
        <v>-14.603837903309184</v>
      </c>
      <c r="AD167" s="463">
        <v>-14.354692026427756</v>
      </c>
    </row>
    <row r="168" spans="1:30" x14ac:dyDescent="0.3">
      <c r="A168" s="379"/>
      <c r="Y168" s="464" t="s">
        <v>184</v>
      </c>
      <c r="Z168" s="463">
        <v>-9.8899209232784848</v>
      </c>
      <c r="AA168" s="463">
        <v>-15.054161613782131</v>
      </c>
      <c r="AB168" s="463">
        <v>-16.389461836098334</v>
      </c>
      <c r="AC168" s="463">
        <v>-10.959967274785953</v>
      </c>
      <c r="AD168" s="463">
        <v>-14.778348323109549</v>
      </c>
    </row>
    <row r="169" spans="1:30" x14ac:dyDescent="0.3">
      <c r="A169" s="379"/>
      <c r="Y169" s="464" t="s">
        <v>184</v>
      </c>
      <c r="Z169" s="463">
        <v>-8.2553101899272932</v>
      </c>
      <c r="AA169" s="463">
        <v>-14.760737091564867</v>
      </c>
      <c r="AB169" s="463">
        <v>-16.389461836098334</v>
      </c>
      <c r="AC169" s="463">
        <v>-10.527128169170268</v>
      </c>
      <c r="AD169" s="463">
        <v>-14.68424591678137</v>
      </c>
    </row>
    <row r="170" spans="1:30" x14ac:dyDescent="0.3">
      <c r="A170" s="379"/>
      <c r="Y170" s="464" t="s">
        <v>184</v>
      </c>
      <c r="Z170" s="463">
        <v>-21.145932864266769</v>
      </c>
      <c r="AA170" s="463">
        <v>-14.713517186786424</v>
      </c>
      <c r="AB170" s="463">
        <v>-16.389461836098334</v>
      </c>
      <c r="AC170" s="463">
        <v>-20.913253346502415</v>
      </c>
      <c r="AD170" s="463">
        <v>-14.552558230911004</v>
      </c>
    </row>
    <row r="171" spans="1:30" x14ac:dyDescent="0.3">
      <c r="A171" s="379"/>
      <c r="Y171" s="464" t="s">
        <v>184</v>
      </c>
      <c r="Z171" s="463">
        <v>-16.496853780368607</v>
      </c>
      <c r="AA171" s="463">
        <v>-14.124631239914496</v>
      </c>
      <c r="AB171" s="463">
        <v>-16.389461836098334</v>
      </c>
      <c r="AC171" s="463">
        <v>-14.730107866472537</v>
      </c>
      <c r="AD171" s="463">
        <v>-13.821761854095675</v>
      </c>
    </row>
    <row r="172" spans="1:30" x14ac:dyDescent="0.3">
      <c r="A172" s="379"/>
      <c r="Y172" s="464" t="s">
        <v>184</v>
      </c>
      <c r="Z172" s="463">
        <v>-15.21146879328615</v>
      </c>
      <c r="AA172" s="463">
        <v>-14.396287335330202</v>
      </c>
      <c r="AB172" s="463">
        <v>-16.389461836098334</v>
      </c>
      <c r="AC172" s="463">
        <v>-15.074683577439302</v>
      </c>
      <c r="AD172" s="463">
        <v>-13.413207542047553</v>
      </c>
    </row>
    <row r="173" spans="1:30" x14ac:dyDescent="0.3">
      <c r="A173" s="379"/>
      <c r="Y173" s="464" t="s">
        <v>184</v>
      </c>
      <c r="Z173" s="463">
        <v>-17.25904131019584</v>
      </c>
      <c r="AA173" s="463">
        <v>-14.873025448978078</v>
      </c>
      <c r="AB173" s="463">
        <v>-16.389461836098334</v>
      </c>
      <c r="AC173" s="463">
        <v>-15.058929478697365</v>
      </c>
      <c r="AD173" s="463">
        <v>-13.311196845961698</v>
      </c>
    </row>
    <row r="174" spans="1:30" x14ac:dyDescent="0.3">
      <c r="A174" s="379"/>
      <c r="Y174" s="464" t="s">
        <v>184</v>
      </c>
      <c r="Z174" s="463">
        <v>-10.613890818078326</v>
      </c>
      <c r="AA174" s="463">
        <v>-13.557600132607201</v>
      </c>
      <c r="AB174" s="463">
        <v>-16.389461836098334</v>
      </c>
      <c r="AC174" s="463">
        <v>-9.488263265601887</v>
      </c>
      <c r="AD174" s="463">
        <v>-11.555406069109353</v>
      </c>
    </row>
    <row r="175" spans="1:30" x14ac:dyDescent="0.3">
      <c r="A175" s="379"/>
      <c r="Y175" s="464" t="s">
        <v>184</v>
      </c>
      <c r="Z175" s="463">
        <v>-11.791513591188433</v>
      </c>
      <c r="AA175" s="463">
        <v>-12.710760017632817</v>
      </c>
      <c r="AB175" s="463">
        <v>-16.389461836098334</v>
      </c>
      <c r="AC175" s="463">
        <v>-8.1000870904490938</v>
      </c>
      <c r="AD175" s="463">
        <v>-10.907318179541742</v>
      </c>
    </row>
    <row r="176" spans="1:30" x14ac:dyDescent="0.3">
      <c r="A176" s="379"/>
      <c r="Y176" s="464" t="s">
        <v>184</v>
      </c>
      <c r="Z176" s="463">
        <v>-11.592476985462417</v>
      </c>
      <c r="AA176" s="463">
        <v>-12.075016891479535</v>
      </c>
      <c r="AB176" s="463">
        <v>-16.389461836098334</v>
      </c>
      <c r="AC176" s="463">
        <v>-9.8130532965692794</v>
      </c>
      <c r="AD176" s="463">
        <v>-10.832857484689063</v>
      </c>
    </row>
    <row r="177" spans="1:30" x14ac:dyDescent="0.3">
      <c r="A177" s="379"/>
      <c r="Y177" s="464" t="s">
        <v>184</v>
      </c>
      <c r="Z177" s="463">
        <v>-11.937955649670631</v>
      </c>
      <c r="AA177" s="463">
        <v>-11.669844323943408</v>
      </c>
      <c r="AB177" s="463">
        <v>-16.389461836098334</v>
      </c>
      <c r="AC177" s="463">
        <v>-8.6227179085360035</v>
      </c>
      <c r="AD177" s="463">
        <v>-10.967944106865861</v>
      </c>
    </row>
    <row r="178" spans="1:30" x14ac:dyDescent="0.3">
      <c r="A178" s="379"/>
      <c r="Y178" s="464" t="s">
        <v>184</v>
      </c>
      <c r="Z178" s="463">
        <v>-10.568972975547926</v>
      </c>
      <c r="AA178" s="463">
        <v>-11.918993781335661</v>
      </c>
      <c r="AB178" s="463">
        <v>-16.389461836098334</v>
      </c>
      <c r="AC178" s="463">
        <v>-10.193492639499254</v>
      </c>
      <c r="AD178" s="463">
        <v>-11.35876109697104</v>
      </c>
    </row>
    <row r="179" spans="1:30" x14ac:dyDescent="0.3">
      <c r="A179" s="379"/>
      <c r="Y179" s="464" t="s">
        <v>184</v>
      </c>
      <c r="Z179" s="463">
        <v>-10.761266910213177</v>
      </c>
      <c r="AA179" s="463">
        <v>-12.263205686226812</v>
      </c>
      <c r="AB179" s="463">
        <v>-16.389461836098334</v>
      </c>
      <c r="AC179" s="463">
        <v>-14.553458713470562</v>
      </c>
      <c r="AD179" s="463">
        <v>-11.818972197866897</v>
      </c>
    </row>
    <row r="180" spans="1:30" x14ac:dyDescent="0.3">
      <c r="A180" s="379"/>
      <c r="Y180" s="464" t="s">
        <v>184</v>
      </c>
      <c r="Z180" s="463">
        <v>-14.42283333744296</v>
      </c>
      <c r="AA180" s="463">
        <v>-12.077118663526077</v>
      </c>
      <c r="AB180" s="463">
        <v>-16.389461836098334</v>
      </c>
      <c r="AC180" s="463">
        <v>-16.004535833934952</v>
      </c>
      <c r="AD180" s="463">
        <v>-12.405190948205625</v>
      </c>
    </row>
    <row r="181" spans="1:30" x14ac:dyDescent="0.3">
      <c r="A181" s="379"/>
      <c r="Y181" s="464" t="s">
        <v>184</v>
      </c>
      <c r="Z181" s="463">
        <v>-12.357937019824096</v>
      </c>
      <c r="AA181" s="463">
        <v>-11.992497817589859</v>
      </c>
      <c r="AB181" s="463">
        <v>-16.389461836098334</v>
      </c>
      <c r="AC181" s="463">
        <v>-12.223982196338142</v>
      </c>
      <c r="AD181" s="463">
        <v>-12.829765844418356</v>
      </c>
    </row>
    <row r="182" spans="1:30" x14ac:dyDescent="0.3">
      <c r="A182" s="379"/>
      <c r="Y182" s="464" t="s">
        <v>184</v>
      </c>
      <c r="Z182" s="463">
        <v>-14.200996925426466</v>
      </c>
      <c r="AA182" s="463">
        <v>-12.104805402507429</v>
      </c>
      <c r="AB182" s="463">
        <v>-16.389461836098334</v>
      </c>
      <c r="AC182" s="463">
        <v>-11.321564796720082</v>
      </c>
      <c r="AD182" s="463">
        <v>-12.801994871846388</v>
      </c>
    </row>
    <row r="183" spans="1:30" x14ac:dyDescent="0.3">
      <c r="A183" s="379"/>
      <c r="Y183" s="464" t="s">
        <v>184</v>
      </c>
      <c r="Z183" s="463">
        <v>-10.289867826557279</v>
      </c>
      <c r="AA183" s="463">
        <v>-12.840293049025304</v>
      </c>
      <c r="AB183" s="463">
        <v>-16.389461836098334</v>
      </c>
      <c r="AC183" s="463">
        <v>-13.916584548940378</v>
      </c>
      <c r="AD183" s="463">
        <v>-12.734570685363504</v>
      </c>
    </row>
    <row r="184" spans="1:30" x14ac:dyDescent="0.3">
      <c r="A184" s="379"/>
      <c r="Y184" s="464" t="s">
        <v>184</v>
      </c>
      <c r="Z184" s="463">
        <v>-11.3456097281171</v>
      </c>
      <c r="AA184" s="463">
        <v>-13.172693370335139</v>
      </c>
      <c r="AB184" s="463">
        <v>-16.389461836098334</v>
      </c>
      <c r="AC184" s="463">
        <v>-11.594742182025115</v>
      </c>
      <c r="AD184" s="463">
        <v>-12.610824962516133</v>
      </c>
    </row>
    <row r="185" spans="1:30" x14ac:dyDescent="0.3">
      <c r="A185" s="379"/>
      <c r="Y185" s="464" t="s">
        <v>184</v>
      </c>
      <c r="Z185" s="463">
        <v>-11.355126069970936</v>
      </c>
      <c r="AA185" s="463">
        <v>-13.286796561278607</v>
      </c>
      <c r="AB185" s="463">
        <v>-16.389461836098334</v>
      </c>
      <c r="AC185" s="463">
        <v>-9.999095831495481</v>
      </c>
      <c r="AD185" s="463">
        <v>-12.662347573418844</v>
      </c>
    </row>
    <row r="186" spans="1:30" x14ac:dyDescent="0.3">
      <c r="A186" s="379"/>
      <c r="Y186" s="464" t="s">
        <v>184</v>
      </c>
      <c r="Z186" s="463">
        <v>-15.90968043583829</v>
      </c>
      <c r="AA186" s="463">
        <v>-13.100636356404115</v>
      </c>
      <c r="AB186" s="463">
        <v>-16.389461836098334</v>
      </c>
      <c r="AC186" s="463">
        <v>-14.081489408090377</v>
      </c>
      <c r="AD186" s="463">
        <v>-12.489106003891548</v>
      </c>
    </row>
    <row r="187" spans="1:30" x14ac:dyDescent="0.3">
      <c r="A187" s="379"/>
      <c r="Y187" s="464" t="s">
        <v>184</v>
      </c>
      <c r="Z187" s="463">
        <v>-16.74963558661182</v>
      </c>
      <c r="AA187" s="463">
        <v>-13.194590392641137</v>
      </c>
      <c r="AB187" s="463">
        <v>-16.389461836098334</v>
      </c>
      <c r="AC187" s="463">
        <v>-15.13831577400336</v>
      </c>
      <c r="AD187" s="463">
        <v>-11.922359714216757</v>
      </c>
    </row>
    <row r="188" spans="1:30" x14ac:dyDescent="0.3">
      <c r="A188" s="379"/>
      <c r="Y188" s="464" t="s">
        <v>184</v>
      </c>
      <c r="Z188" s="463">
        <v>-13.156659356428356</v>
      </c>
      <c r="AA188" s="463">
        <v>-13.178226491220945</v>
      </c>
      <c r="AB188" s="463">
        <v>-16.389461836098334</v>
      </c>
      <c r="AC188" s="463">
        <v>-12.584640472657114</v>
      </c>
      <c r="AD188" s="463">
        <v>-11.67044959274153</v>
      </c>
    </row>
    <row r="189" spans="1:30" x14ac:dyDescent="0.3">
      <c r="A189" s="379"/>
      <c r="Y189" s="464" t="s">
        <v>184</v>
      </c>
      <c r="Z189" s="463">
        <v>-12.897875491305026</v>
      </c>
      <c r="AA189" s="463">
        <v>-12.858808806582578</v>
      </c>
      <c r="AB189" s="463">
        <v>-16.389461836098334</v>
      </c>
      <c r="AC189" s="463">
        <v>-10.10887381002901</v>
      </c>
      <c r="AD189" s="463">
        <v>-11.373365435851174</v>
      </c>
    </row>
    <row r="190" spans="1:30" x14ac:dyDescent="0.3">
      <c r="A190" s="379"/>
      <c r="Y190" s="464">
        <v>44013</v>
      </c>
      <c r="Z190" s="463">
        <v>-10.947546080216433</v>
      </c>
      <c r="AA190" s="463">
        <v>-12.438290724955388</v>
      </c>
      <c r="AB190" s="463">
        <v>-5.6010076052974398</v>
      </c>
      <c r="AC190" s="463">
        <v>-9.9493605212168461</v>
      </c>
      <c r="AD190" s="463">
        <v>-10.947526031656931</v>
      </c>
    </row>
    <row r="191" spans="1:30" x14ac:dyDescent="0.3">
      <c r="A191" s="379"/>
      <c r="Y191" s="464" t="s">
        <v>184</v>
      </c>
      <c r="Z191" s="463">
        <v>-11.23106241817576</v>
      </c>
      <c r="AA191" s="463">
        <v>-12.010216338886364</v>
      </c>
      <c r="AB191" s="463">
        <v>-5.6010076052974398</v>
      </c>
      <c r="AC191" s="463">
        <v>-9.8313713316985201</v>
      </c>
      <c r="AD191" s="463">
        <v>-10.664760815532576</v>
      </c>
    </row>
    <row r="192" spans="1:30" x14ac:dyDescent="0.3">
      <c r="A192" s="379"/>
      <c r="Y192" s="464" t="s">
        <v>184</v>
      </c>
      <c r="Z192" s="463">
        <v>-9.119202277502362</v>
      </c>
      <c r="AA192" s="463">
        <v>-11.342765028625182</v>
      </c>
      <c r="AB192" s="463">
        <v>-5.6010076052974398</v>
      </c>
      <c r="AC192" s="463">
        <v>-7.9195067332629918</v>
      </c>
      <c r="AD192" s="463">
        <v>-10.144902873622655</v>
      </c>
    </row>
    <row r="193" spans="1:30" x14ac:dyDescent="0.3">
      <c r="A193" s="379"/>
      <c r="Y193" s="464" t="s">
        <v>184</v>
      </c>
      <c r="Z193" s="463">
        <v>-12.96605386444795</v>
      </c>
      <c r="AA193" s="463">
        <v>-10.647181112740268</v>
      </c>
      <c r="AB193" s="463">
        <v>-5.6010076052974398</v>
      </c>
      <c r="AC193" s="463">
        <v>-11.100613578730673</v>
      </c>
      <c r="AD193" s="463">
        <v>-9.6326400471808178</v>
      </c>
    </row>
    <row r="194" spans="1:30" x14ac:dyDescent="0.3">
      <c r="A194" s="379"/>
      <c r="Y194" s="464" t="s">
        <v>184</v>
      </c>
      <c r="Z194" s="463">
        <v>-13.753114884128642</v>
      </c>
      <c r="AA194" s="463">
        <v>-10.106851807504697</v>
      </c>
      <c r="AB194" s="463">
        <v>-5.6010076052974398</v>
      </c>
      <c r="AC194" s="463">
        <v>-13.158959261132878</v>
      </c>
      <c r="AD194" s="463">
        <v>-9.1480286628343084</v>
      </c>
    </row>
    <row r="195" spans="1:30" x14ac:dyDescent="0.3">
      <c r="A195" s="379"/>
      <c r="Y195" s="464" t="s">
        <v>184</v>
      </c>
      <c r="Z195" s="463">
        <v>-8.4845001846001011</v>
      </c>
      <c r="AA195" s="463">
        <v>-9.7365700227399987</v>
      </c>
      <c r="AB195" s="463">
        <v>-5.6010076052974398</v>
      </c>
      <c r="AC195" s="463">
        <v>-8.9456348792876668</v>
      </c>
      <c r="AD195" s="463">
        <v>-8.9596932035069177</v>
      </c>
    </row>
    <row r="196" spans="1:30" x14ac:dyDescent="0.3">
      <c r="A196" s="379"/>
      <c r="Y196" s="464" t="s">
        <v>184</v>
      </c>
      <c r="Z196" s="463">
        <v>-8.0287880801106297</v>
      </c>
      <c r="AA196" s="463">
        <v>-9.6965012740728334</v>
      </c>
      <c r="AB196" s="463">
        <v>-5.6010076052974398</v>
      </c>
      <c r="AC196" s="463">
        <v>-6.5230340249361518</v>
      </c>
      <c r="AD196" s="463">
        <v>-9.1556540122303964</v>
      </c>
    </row>
    <row r="197" spans="1:30" x14ac:dyDescent="0.3">
      <c r="A197" s="379"/>
      <c r="Y197" s="464" t="s">
        <v>184</v>
      </c>
      <c r="Z197" s="463">
        <v>-7.1652409435674347</v>
      </c>
      <c r="AA197" s="463">
        <v>-9.5331199880122259</v>
      </c>
      <c r="AB197" s="463">
        <v>-5.6010076052974398</v>
      </c>
      <c r="AC197" s="463">
        <v>-6.5570808307912785</v>
      </c>
      <c r="AD197" s="463">
        <v>-9.2119185568528188</v>
      </c>
    </row>
    <row r="198" spans="1:30" x14ac:dyDescent="0.3">
      <c r="A198" s="379"/>
      <c r="Y198" s="464" t="s">
        <v>184</v>
      </c>
      <c r="Z198" s="463">
        <v>-8.6390899248228781</v>
      </c>
      <c r="AA198" s="463">
        <v>-9.5185170012499878</v>
      </c>
      <c r="AB198" s="463">
        <v>-5.6010076052974398</v>
      </c>
      <c r="AC198" s="463">
        <v>-8.5130231164067851</v>
      </c>
      <c r="AD198" s="463">
        <v>-9.3444259682398503</v>
      </c>
    </row>
    <row r="199" spans="1:30" x14ac:dyDescent="0.3">
      <c r="A199" s="379"/>
      <c r="Y199" s="464" t="s">
        <v>184</v>
      </c>
      <c r="Z199" s="463">
        <v>-8.8387210368322062</v>
      </c>
      <c r="AA199" s="463">
        <v>-9.4940835024965615</v>
      </c>
      <c r="AB199" s="463">
        <v>-5.6010076052974398</v>
      </c>
      <c r="AC199" s="463">
        <v>-9.2912323943273378</v>
      </c>
      <c r="AD199" s="463">
        <v>-9.3030095687785526</v>
      </c>
    </row>
    <row r="200" spans="1:30" x14ac:dyDescent="0.3">
      <c r="A200" s="379"/>
      <c r="Y200" s="464" t="s">
        <v>184</v>
      </c>
      <c r="Z200" s="463">
        <v>-11.822384862023688</v>
      </c>
      <c r="AA200" s="463">
        <v>-9.2915595050527351</v>
      </c>
      <c r="AB200" s="463">
        <v>-5.6010076052974398</v>
      </c>
      <c r="AC200" s="463">
        <v>-11.49446539108763</v>
      </c>
      <c r="AD200" s="463">
        <v>-9.2671628444955996</v>
      </c>
    </row>
    <row r="201" spans="1:30" x14ac:dyDescent="0.3">
      <c r="A201" s="379"/>
      <c r="Y201" s="464" t="s">
        <v>184</v>
      </c>
      <c r="Z201" s="463">
        <v>-13.650893976792981</v>
      </c>
      <c r="AA201" s="463">
        <v>-9.2667343715830928</v>
      </c>
      <c r="AB201" s="463">
        <v>-5.6010076052974398</v>
      </c>
      <c r="AC201" s="463">
        <v>-14.086511140842106</v>
      </c>
      <c r="AD201" s="463">
        <v>-9.1851980161502755</v>
      </c>
    </row>
    <row r="202" spans="1:30" x14ac:dyDescent="0.3">
      <c r="A202" s="379"/>
      <c r="Y202" s="464" t="s">
        <v>184</v>
      </c>
      <c r="Z202" s="463">
        <v>-8.313465693326112</v>
      </c>
      <c r="AA202" s="463">
        <v>-9.0361456911871585</v>
      </c>
      <c r="AB202" s="463">
        <v>-5.6010076052974398</v>
      </c>
      <c r="AC202" s="463">
        <v>-8.6557200830585828</v>
      </c>
      <c r="AD202" s="463">
        <v>-9.1817691504169563</v>
      </c>
    </row>
    <row r="203" spans="1:30" x14ac:dyDescent="0.3">
      <c r="A203" s="379"/>
      <c r="Y203" s="464" t="s">
        <v>184</v>
      </c>
      <c r="Z203" s="463">
        <v>-6.61112009800385</v>
      </c>
      <c r="AA203" s="463">
        <v>-8.5659712265051038</v>
      </c>
      <c r="AB203" s="463">
        <v>-5.6010076052974398</v>
      </c>
      <c r="AC203" s="463">
        <v>-6.2721069549554755</v>
      </c>
      <c r="AD203" s="463">
        <v>-8.5792918546891599</v>
      </c>
    </row>
    <row r="204" spans="1:30" x14ac:dyDescent="0.3">
      <c r="A204" s="379"/>
      <c r="Y204" s="464" t="s">
        <v>184</v>
      </c>
      <c r="Z204" s="463">
        <v>-6.9914650092799278</v>
      </c>
      <c r="AA204" s="463">
        <v>-8.162932441142301</v>
      </c>
      <c r="AB204" s="463">
        <v>-5.6010076052974398</v>
      </c>
      <c r="AC204" s="463">
        <v>-5.9833270323740066</v>
      </c>
      <c r="AD204" s="463">
        <v>-8.3436547287816829</v>
      </c>
    </row>
    <row r="205" spans="1:30" x14ac:dyDescent="0.3">
      <c r="A205" s="379"/>
      <c r="Y205" s="464" t="s">
        <v>184</v>
      </c>
      <c r="Z205" s="463">
        <v>-7.0249691620513453</v>
      </c>
      <c r="AA205" s="463">
        <v>-7.8834214583947988</v>
      </c>
      <c r="AB205" s="463">
        <v>-5.6010076052974398</v>
      </c>
      <c r="AC205" s="463">
        <v>-8.4890210562735575</v>
      </c>
      <c r="AD205" s="463">
        <v>-8.0233717018331294</v>
      </c>
    </row>
    <row r="206" spans="1:30" x14ac:dyDescent="0.3">
      <c r="A206" s="379"/>
      <c r="Y206" s="464" t="s">
        <v>184</v>
      </c>
      <c r="Z206" s="463">
        <v>-5.5474997840578357</v>
      </c>
      <c r="AA206" s="463">
        <v>-7.6640107434841882</v>
      </c>
      <c r="AB206" s="463">
        <v>-5.6010076052974398</v>
      </c>
      <c r="AC206" s="463">
        <v>-5.0738913242327612</v>
      </c>
      <c r="AD206" s="463">
        <v>-7.9166728265590018</v>
      </c>
    </row>
    <row r="207" spans="1:30" x14ac:dyDescent="0.3">
      <c r="A207" s="379"/>
      <c r="Y207" s="464" t="s">
        <v>184</v>
      </c>
      <c r="Z207" s="463">
        <v>-9.001113364484052</v>
      </c>
      <c r="AA207" s="463">
        <v>-7.5538307977172403</v>
      </c>
      <c r="AB207" s="463">
        <v>-5.6010076052974398</v>
      </c>
      <c r="AC207" s="463">
        <v>-9.8450055097352873</v>
      </c>
      <c r="AD207" s="463">
        <v>-7.7413926667282356</v>
      </c>
    </row>
    <row r="208" spans="1:30" x14ac:dyDescent="0.3">
      <c r="A208" s="379"/>
      <c r="Y208" s="464" t="s">
        <v>184</v>
      </c>
      <c r="Z208" s="463">
        <v>-11.694317097560473</v>
      </c>
      <c r="AA208" s="463">
        <v>-7.6705698259322883</v>
      </c>
      <c r="AB208" s="463">
        <v>-5.6010076052974398</v>
      </c>
      <c r="AC208" s="463">
        <v>-11.844529952202237</v>
      </c>
      <c r="AD208" s="463">
        <v>-7.5728898012178387</v>
      </c>
    </row>
    <row r="209" spans="1:30" x14ac:dyDescent="0.3">
      <c r="A209" s="379"/>
      <c r="Y209" s="464" t="s">
        <v>184</v>
      </c>
      <c r="Z209" s="463">
        <v>-6.7775906889518325</v>
      </c>
      <c r="AA209" s="463">
        <v>-7.6359015341615901</v>
      </c>
      <c r="AB209" s="463">
        <v>-5.6010076052974398</v>
      </c>
      <c r="AC209" s="463">
        <v>-7.9088279561396888</v>
      </c>
      <c r="AD209" s="463">
        <v>-7.0907558137783946</v>
      </c>
    </row>
    <row r="210" spans="1:30" x14ac:dyDescent="0.3">
      <c r="A210" s="379"/>
      <c r="Y210" s="464" t="s">
        <v>184</v>
      </c>
      <c r="Z210" s="463">
        <v>-5.8398604776352148</v>
      </c>
      <c r="AA210" s="463">
        <v>-7.8981348202688713</v>
      </c>
      <c r="AB210" s="463">
        <v>-5.6010076052974398</v>
      </c>
      <c r="AC210" s="463">
        <v>-5.045145836140108</v>
      </c>
      <c r="AD210" s="463">
        <v>-7.2688073324688371</v>
      </c>
    </row>
    <row r="211" spans="1:30" x14ac:dyDescent="0.3">
      <c r="A211" s="379"/>
      <c r="Y211" s="464" t="s">
        <v>184</v>
      </c>
      <c r="Z211" s="463">
        <v>-7.80863820678527</v>
      </c>
      <c r="AA211" s="463">
        <v>-7.9855157889035535</v>
      </c>
      <c r="AB211" s="463">
        <v>-5.6010076052974398</v>
      </c>
      <c r="AC211" s="463">
        <v>-4.8038069738012297</v>
      </c>
      <c r="AD211" s="463">
        <v>-7.0893500903859819</v>
      </c>
    </row>
    <row r="212" spans="1:30" x14ac:dyDescent="0.3">
      <c r="A212" s="379"/>
      <c r="Y212" s="464" t="s">
        <v>184</v>
      </c>
      <c r="Z212" s="463">
        <v>-6.7822911196564544</v>
      </c>
      <c r="AA212" s="463">
        <v>-7.9053053041305974</v>
      </c>
      <c r="AB212" s="463">
        <v>-5.6010076052974398</v>
      </c>
      <c r="AC212" s="463">
        <v>-5.1140831441974512</v>
      </c>
      <c r="AD212" s="463">
        <v>-7.1009275225379156</v>
      </c>
    </row>
    <row r="213" spans="1:30" x14ac:dyDescent="0.3">
      <c r="A213" s="379"/>
      <c r="Y213" s="464" t="s">
        <v>184</v>
      </c>
      <c r="Z213" s="463">
        <v>-7.3831327868087993</v>
      </c>
      <c r="AA213" s="463">
        <v>-7.8087381173638857</v>
      </c>
      <c r="AB213" s="463">
        <v>-5.6010076052974398</v>
      </c>
      <c r="AC213" s="463">
        <v>-6.3202519550658565</v>
      </c>
      <c r="AD213" s="463">
        <v>-6.5028241800246986</v>
      </c>
    </row>
    <row r="214" spans="1:30" x14ac:dyDescent="0.3">
      <c r="A214" s="379"/>
      <c r="Y214" s="464" t="s">
        <v>184</v>
      </c>
      <c r="Z214" s="463">
        <v>-9.6127801449268269</v>
      </c>
      <c r="AA214" s="463">
        <v>-7.9069740490980918</v>
      </c>
      <c r="AB214" s="463">
        <v>-5.6010076052974398</v>
      </c>
      <c r="AC214" s="463">
        <v>-8.5888048151552994</v>
      </c>
      <c r="AD214" s="463">
        <v>-6.5870320543375085</v>
      </c>
    </row>
    <row r="215" spans="1:30" x14ac:dyDescent="0.3">
      <c r="A215" s="379"/>
      <c r="Y215" s="464" t="s">
        <v>184</v>
      </c>
      <c r="Z215" s="463">
        <v>-11.132843704149781</v>
      </c>
      <c r="AA215" s="463">
        <v>-7.668733870632745</v>
      </c>
      <c r="AB215" s="463">
        <v>-5.6010076052974398</v>
      </c>
      <c r="AC215" s="463">
        <v>-11.925571977265776</v>
      </c>
      <c r="AD215" s="463">
        <v>-6.556145517883591</v>
      </c>
    </row>
    <row r="216" spans="1:30" x14ac:dyDescent="0.3">
      <c r="A216" s="379"/>
      <c r="Y216" s="464" t="s">
        <v>184</v>
      </c>
      <c r="Z216" s="463">
        <v>-6.1016203815848478</v>
      </c>
      <c r="AA216" s="463">
        <v>-7.4380134484557896</v>
      </c>
      <c r="AB216" s="463">
        <v>-5.6010076052974398</v>
      </c>
      <c r="AC216" s="463">
        <v>-3.7221045585471728</v>
      </c>
      <c r="AD216" s="463">
        <v>-6.3644145378016175</v>
      </c>
    </row>
    <row r="217" spans="1:30" x14ac:dyDescent="0.3">
      <c r="A217" s="379"/>
      <c r="Y217" s="464" t="s">
        <v>184</v>
      </c>
      <c r="Z217" s="463">
        <v>-6.52751199977466</v>
      </c>
      <c r="AA217" s="463">
        <v>-7.4192878301326903</v>
      </c>
      <c r="AB217" s="463">
        <v>-5.6010076052974398</v>
      </c>
      <c r="AC217" s="463">
        <v>-5.634600956329777</v>
      </c>
      <c r="AD217" s="463">
        <v>-6.1871495529281209</v>
      </c>
    </row>
    <row r="218" spans="1:30" x14ac:dyDescent="0.3">
      <c r="A218" s="379"/>
      <c r="Y218" s="464" t="s">
        <v>184</v>
      </c>
      <c r="Z218" s="463">
        <v>-6.1409569575278455</v>
      </c>
      <c r="AA218" s="463">
        <v>-7.1474452470207241</v>
      </c>
      <c r="AB218" s="463">
        <v>-5.6010076052974398</v>
      </c>
      <c r="AC218" s="463">
        <v>-4.5876012186238029</v>
      </c>
      <c r="AD218" s="463">
        <v>-5.8160851668631448</v>
      </c>
    </row>
    <row r="219" spans="1:30" x14ac:dyDescent="0.3">
      <c r="A219" s="379"/>
      <c r="Y219" s="464" t="s">
        <v>184</v>
      </c>
      <c r="Z219" s="463">
        <v>-5.1672481644177655</v>
      </c>
      <c r="AA219" s="463">
        <v>-6.9145974986649508</v>
      </c>
      <c r="AB219" s="463">
        <v>-5.6010076052974398</v>
      </c>
      <c r="AC219" s="463">
        <v>-3.7719662836236409</v>
      </c>
      <c r="AD219" s="463">
        <v>-5.1464922849124672</v>
      </c>
    </row>
    <row r="220" spans="1:30" x14ac:dyDescent="0.3">
      <c r="A220" s="379"/>
      <c r="Y220" s="464" t="s">
        <v>184</v>
      </c>
      <c r="Z220" s="463">
        <v>-7.2520534585471044</v>
      </c>
      <c r="AA220" s="463">
        <v>-6.9393418880884514</v>
      </c>
      <c r="AB220" s="463">
        <v>-5.6010076052974398</v>
      </c>
      <c r="AC220" s="463">
        <v>-5.0793970609513792</v>
      </c>
      <c r="AD220" s="463">
        <v>-5.2312288965854288</v>
      </c>
    </row>
    <row r="221" spans="1:30" x14ac:dyDescent="0.3">
      <c r="A221" s="379"/>
      <c r="Y221" s="464">
        <v>44044</v>
      </c>
      <c r="Z221" s="463">
        <v>-7.7098820631430609</v>
      </c>
      <c r="AA221" s="463">
        <v>-7.057156775887802</v>
      </c>
      <c r="AB221" s="463">
        <v>-5.6010076052974398</v>
      </c>
      <c r="AC221" s="463">
        <v>-5.9913541127004635</v>
      </c>
      <c r="AD221" s="463">
        <v>-5.0405063347066266</v>
      </c>
    </row>
    <row r="222" spans="1:30" x14ac:dyDescent="0.3">
      <c r="A222" s="379"/>
      <c r="Y222" s="464" t="s">
        <v>184</v>
      </c>
      <c r="Z222" s="463">
        <v>-9.5029094656593713</v>
      </c>
      <c r="AA222" s="463">
        <v>-6.9535782301299687</v>
      </c>
      <c r="AB222" s="463">
        <v>-5.6010076052974398</v>
      </c>
      <c r="AC222" s="463">
        <v>-7.2384218036110326</v>
      </c>
      <c r="AD222" s="463">
        <v>-5.0522243232910755</v>
      </c>
    </row>
    <row r="223" spans="1:30" x14ac:dyDescent="0.3">
      <c r="A223" s="379"/>
      <c r="Y223" s="464" t="s">
        <v>184</v>
      </c>
      <c r="Z223" s="463">
        <v>-6.2748311075493559</v>
      </c>
      <c r="AA223" s="463">
        <v>-7.0253260931838009</v>
      </c>
      <c r="AB223" s="463">
        <v>-5.6010076052974398</v>
      </c>
      <c r="AC223" s="463">
        <v>-4.3152608402579062</v>
      </c>
      <c r="AD223" s="463">
        <v>-4.9135246066476901</v>
      </c>
    </row>
    <row r="224" spans="1:30" x14ac:dyDescent="0.3">
      <c r="A224" s="379"/>
      <c r="Y224" s="464" t="s">
        <v>184</v>
      </c>
      <c r="Z224" s="463">
        <v>-7.3522162143701113</v>
      </c>
      <c r="AA224" s="463">
        <v>-7.0930560036770469</v>
      </c>
      <c r="AB224" s="463">
        <v>-5.6010076052974398</v>
      </c>
      <c r="AC224" s="463">
        <v>-4.2995430231781597</v>
      </c>
      <c r="AD224" s="463">
        <v>-4.5756667816707983</v>
      </c>
    </row>
    <row r="225" spans="1:30" x14ac:dyDescent="0.3">
      <c r="A225" s="379"/>
      <c r="Y225" s="464" t="s">
        <v>184</v>
      </c>
      <c r="Z225" s="463">
        <v>-5.4159071372230176</v>
      </c>
      <c r="AA225" s="463">
        <v>-7.3181072165771317</v>
      </c>
      <c r="AB225" s="463">
        <v>-5.6010076052974398</v>
      </c>
      <c r="AC225" s="463">
        <v>-4.6696271387149437</v>
      </c>
      <c r="AD225" s="463">
        <v>-4.2025067934086371</v>
      </c>
    </row>
    <row r="226" spans="1:30" x14ac:dyDescent="0.3">
      <c r="A226" s="379"/>
      <c r="Y226" s="464" t="s">
        <v>184</v>
      </c>
      <c r="Z226" s="463">
        <v>-5.6694832057945881</v>
      </c>
      <c r="AA226" s="463">
        <v>-7.2661098676279767</v>
      </c>
      <c r="AB226" s="463">
        <v>-5.6010076052974398</v>
      </c>
      <c r="AC226" s="463">
        <v>-2.8010682671199447</v>
      </c>
      <c r="AD226" s="463">
        <v>-3.9575498843976584</v>
      </c>
    </row>
    <row r="227" spans="1:30" x14ac:dyDescent="0.3">
      <c r="A227" s="379"/>
      <c r="Y227" s="464" t="s">
        <v>184</v>
      </c>
      <c r="Z227" s="463">
        <v>-7.7261628319998188</v>
      </c>
      <c r="AA227" s="463">
        <v>-7.2956328108086046</v>
      </c>
      <c r="AB227" s="463">
        <v>-5.6010076052974398</v>
      </c>
      <c r="AC227" s="463">
        <v>-2.7143922861131387</v>
      </c>
      <c r="AD227" s="463">
        <v>-3.8702224528370954</v>
      </c>
    </row>
    <row r="228" spans="1:30" x14ac:dyDescent="0.3">
      <c r="A228" s="379"/>
      <c r="Y228" s="464" t="s">
        <v>184</v>
      </c>
      <c r="Z228" s="463">
        <v>-9.2852405534436624</v>
      </c>
      <c r="AA228" s="463">
        <v>-7.2195423364683275</v>
      </c>
      <c r="AB228" s="463">
        <v>-5.6010076052974398</v>
      </c>
      <c r="AC228" s="463">
        <v>-3.3792341948653331</v>
      </c>
      <c r="AD228" s="463">
        <v>-3.9584010325744936</v>
      </c>
    </row>
    <row r="229" spans="1:30" x14ac:dyDescent="0.3">
      <c r="A229" s="379"/>
      <c r="Y229" s="464" t="s">
        <v>184</v>
      </c>
      <c r="Z229" s="463">
        <v>-9.1389280230152856</v>
      </c>
      <c r="AA229" s="463">
        <v>-6.8353968879293783</v>
      </c>
      <c r="AB229" s="463">
        <v>-5.6010076052974398</v>
      </c>
      <c r="AC229" s="463">
        <v>-5.5237234405341837</v>
      </c>
      <c r="AD229" s="463">
        <v>-4.1659429407643653</v>
      </c>
    </row>
    <row r="230" spans="1:30" x14ac:dyDescent="0.3">
      <c r="A230" s="379"/>
      <c r="Y230" s="464" t="s">
        <v>184</v>
      </c>
      <c r="Z230" s="463">
        <v>-6.4814917098137546</v>
      </c>
      <c r="AA230" s="463">
        <v>-6.2597513829611851</v>
      </c>
      <c r="AB230" s="463">
        <v>-5.6010076052974398</v>
      </c>
      <c r="AC230" s="463">
        <v>-3.7039688193339657</v>
      </c>
      <c r="AD230" s="463">
        <v>-4.1932849608982128</v>
      </c>
    </row>
    <row r="231" spans="1:30" x14ac:dyDescent="0.3">
      <c r="A231" s="379"/>
      <c r="Y231" s="464" t="s">
        <v>184</v>
      </c>
      <c r="Z231" s="463">
        <v>-6.8195828939881604</v>
      </c>
      <c r="AA231" s="463">
        <v>-5.6596885676580646</v>
      </c>
      <c r="AB231" s="463">
        <v>-5.6010076052974398</v>
      </c>
      <c r="AC231" s="463">
        <v>-4.9167930813399465</v>
      </c>
      <c r="AD231" s="463">
        <v>-4.4348296116888184</v>
      </c>
    </row>
    <row r="232" spans="1:30" x14ac:dyDescent="0.3">
      <c r="A232" s="379"/>
      <c r="Y232" s="464" t="s">
        <v>184</v>
      </c>
      <c r="Z232" s="463">
        <v>-2.7268889974503709</v>
      </c>
      <c r="AA232" s="463">
        <v>-5.0982621274143982</v>
      </c>
      <c r="AB232" s="463">
        <v>-5.6010076052974398</v>
      </c>
      <c r="AC232" s="463">
        <v>-6.1224204960440431</v>
      </c>
      <c r="AD232" s="463">
        <v>-4.8490069179044593</v>
      </c>
    </row>
    <row r="233" spans="1:30" x14ac:dyDescent="0.3">
      <c r="A233" s="379"/>
      <c r="Y233" s="464" t="s">
        <v>184</v>
      </c>
      <c r="Z233" s="463">
        <v>-1.6399646710172382</v>
      </c>
      <c r="AA233" s="463">
        <v>-3.5161689462338499</v>
      </c>
      <c r="AB233" s="463">
        <v>-5.6010076052974398</v>
      </c>
      <c r="AC233" s="463">
        <v>-2.9924624080568805</v>
      </c>
      <c r="AD233" s="463">
        <v>-4.0891969264633952</v>
      </c>
    </row>
    <row r="234" spans="1:30" x14ac:dyDescent="0.3">
      <c r="A234" s="379"/>
      <c r="Y234" s="464" t="s">
        <v>184</v>
      </c>
      <c r="Z234" s="463">
        <v>-3.5257231248779761</v>
      </c>
      <c r="AA234" s="463">
        <v>-3.0420325436621631</v>
      </c>
      <c r="AB234" s="463">
        <v>-5.6010076052974398</v>
      </c>
      <c r="AC234" s="463">
        <v>-4.4052048416473752</v>
      </c>
      <c r="AD234" s="463">
        <v>-3.6624238642321245</v>
      </c>
    </row>
    <row r="235" spans="1:30" x14ac:dyDescent="0.3">
      <c r="A235" s="379"/>
      <c r="Y235" s="464" t="s">
        <v>184</v>
      </c>
      <c r="Z235" s="463">
        <v>-5.3552554717379977</v>
      </c>
      <c r="AA235" s="463">
        <v>-3.0781070359374749</v>
      </c>
      <c r="AB235" s="463">
        <v>-5.6010076052974398</v>
      </c>
      <c r="AC235" s="463">
        <v>-6.2784753383748182</v>
      </c>
      <c r="AD235" s="463">
        <v>-3.514615123944385</v>
      </c>
    </row>
    <row r="236" spans="1:30" x14ac:dyDescent="0.3">
      <c r="A236" s="379"/>
      <c r="Y236" s="464" t="s">
        <v>184</v>
      </c>
      <c r="Z236" s="463">
        <v>1.9357242452485495</v>
      </c>
      <c r="AA236" s="463">
        <v>-3.217172937543249</v>
      </c>
      <c r="AB236" s="463">
        <v>-5.6010076052974398</v>
      </c>
      <c r="AC236" s="463">
        <v>-0.20505350044673776</v>
      </c>
      <c r="AD236" s="463">
        <v>-3.5462678375494892</v>
      </c>
    </row>
    <row r="237" spans="1:30" x14ac:dyDescent="0.3">
      <c r="A237" s="379"/>
      <c r="Y237" s="464" t="s">
        <v>184</v>
      </c>
      <c r="Z237" s="463">
        <v>-3.162536891811949</v>
      </c>
      <c r="AA237" s="463">
        <v>-3.3717796699941274</v>
      </c>
      <c r="AB237" s="463">
        <v>-5.6010076052974398</v>
      </c>
      <c r="AC237" s="463">
        <v>-0.71655738371507027</v>
      </c>
      <c r="AD237" s="463">
        <v>-3.9137717983168829</v>
      </c>
    </row>
    <row r="238" spans="1:30" x14ac:dyDescent="0.3">
      <c r="A238" s="379"/>
      <c r="Y238" s="464" t="s">
        <v>184</v>
      </c>
      <c r="Z238" s="463">
        <v>-7.0721043399153398</v>
      </c>
      <c r="AA238" s="463">
        <v>-3.6861954360129983</v>
      </c>
      <c r="AB238" s="463">
        <v>-5.6010076052974398</v>
      </c>
      <c r="AC238" s="463">
        <v>-3.8821318993257705</v>
      </c>
      <c r="AD238" s="463">
        <v>-4.0375590595057345</v>
      </c>
    </row>
    <row r="239" spans="1:30" x14ac:dyDescent="0.3">
      <c r="A239" s="379"/>
      <c r="Y239" s="464" t="s">
        <v>184</v>
      </c>
      <c r="Z239" s="463">
        <v>-3.7003503086907896</v>
      </c>
      <c r="AA239" s="463">
        <v>-3.59408035834121</v>
      </c>
      <c r="AB239" s="463">
        <v>-5.6010076052974398</v>
      </c>
      <c r="AC239" s="463">
        <v>-6.3439894912797712</v>
      </c>
      <c r="AD239" s="463">
        <v>-3.9796799947158354</v>
      </c>
    </row>
    <row r="240" spans="1:30" x14ac:dyDescent="0.3">
      <c r="A240" s="379"/>
      <c r="Y240" s="464" t="s">
        <v>184</v>
      </c>
      <c r="Z240" s="463">
        <v>-2.7222117981733911</v>
      </c>
      <c r="AA240" s="463">
        <v>-4.402521666716436</v>
      </c>
      <c r="AB240" s="463">
        <v>-5.6010076052974398</v>
      </c>
      <c r="AC240" s="463">
        <v>-5.5649901334286369</v>
      </c>
      <c r="AD240" s="463">
        <v>-4.6375452653609477</v>
      </c>
    </row>
    <row r="241" spans="1:30" x14ac:dyDescent="0.3">
      <c r="A241" s="379"/>
      <c r="Y241" s="464" t="s">
        <v>184</v>
      </c>
      <c r="Z241" s="463">
        <v>-5.7266334870100728</v>
      </c>
      <c r="AA241" s="463">
        <v>-4.7462128051842374</v>
      </c>
      <c r="AB241" s="463">
        <v>-5.6010076052974398</v>
      </c>
      <c r="AC241" s="463">
        <v>-5.271715669969339</v>
      </c>
      <c r="AD241" s="463">
        <v>-5.2525263212017093</v>
      </c>
    </row>
    <row r="242" spans="1:30" x14ac:dyDescent="0.3">
      <c r="A242" s="379"/>
      <c r="Y242" s="464" t="s">
        <v>184</v>
      </c>
      <c r="Z242" s="463">
        <v>-4.7104499280354784</v>
      </c>
      <c r="AA242" s="463">
        <v>-4.4772005556346111</v>
      </c>
      <c r="AB242" s="463">
        <v>-5.6010076052974398</v>
      </c>
      <c r="AC242" s="463">
        <v>-5.8733218848455238</v>
      </c>
      <c r="AD242" s="463">
        <v>-5.31375001512464</v>
      </c>
    </row>
    <row r="243" spans="1:30" x14ac:dyDescent="0.3">
      <c r="A243" s="379"/>
      <c r="Y243" s="464" t="s">
        <v>184</v>
      </c>
      <c r="Z243" s="463">
        <v>-3.7233649133780307</v>
      </c>
      <c r="AA243" s="463">
        <v>-4.3675609309977634</v>
      </c>
      <c r="AB243" s="463">
        <v>-5.6010076052974398</v>
      </c>
      <c r="AC243" s="463">
        <v>-4.8101103949625212</v>
      </c>
      <c r="AD243" s="463">
        <v>-4.7729135315410929</v>
      </c>
    </row>
    <row r="244" spans="1:30" x14ac:dyDescent="0.3">
      <c r="A244" s="379"/>
      <c r="Y244" s="464" t="s">
        <v>184</v>
      </c>
      <c r="Z244" s="463">
        <v>-5.5683748610865651</v>
      </c>
      <c r="AA244" s="463">
        <v>-4.3858218639855275</v>
      </c>
      <c r="AB244" s="463">
        <v>-5.6010076052974398</v>
      </c>
      <c r="AC244" s="463">
        <v>-5.0214247746004048</v>
      </c>
      <c r="AD244" s="463">
        <v>-4.2478446845646483</v>
      </c>
    </row>
    <row r="245" spans="1:30" x14ac:dyDescent="0.3">
      <c r="A245" s="379"/>
      <c r="Y245" s="464" t="s">
        <v>184</v>
      </c>
      <c r="Z245" s="463">
        <v>-5.1890185930679475</v>
      </c>
      <c r="AA245" s="463">
        <v>-4.175977950953536</v>
      </c>
      <c r="AB245" s="463">
        <v>-5.6010076052974398</v>
      </c>
      <c r="AC245" s="463">
        <v>-4.3106977567862828</v>
      </c>
      <c r="AD245" s="463">
        <v>-3.8192082866323949</v>
      </c>
    </row>
    <row r="246" spans="1:30" x14ac:dyDescent="0.3">
      <c r="A246" s="379"/>
      <c r="Y246" s="464" t="s">
        <v>184</v>
      </c>
      <c r="Z246" s="463">
        <v>-2.932872936232862</v>
      </c>
      <c r="AA246" s="463">
        <v>-3.9552999357569156</v>
      </c>
      <c r="AB246" s="463">
        <v>-5.6010076052974398</v>
      </c>
      <c r="AC246" s="463">
        <v>-2.5581341061949416</v>
      </c>
      <c r="AD246" s="463">
        <v>-3.3765125931728091</v>
      </c>
    </row>
    <row r="247" spans="1:30" x14ac:dyDescent="0.3">
      <c r="A247" s="379"/>
      <c r="Y247" s="464" t="s">
        <v>184</v>
      </c>
      <c r="Z247" s="463">
        <v>-2.8500383290877358</v>
      </c>
      <c r="AA247" s="463">
        <v>-4.0563862841054155</v>
      </c>
      <c r="AB247" s="463">
        <v>-5.6010076052974398</v>
      </c>
      <c r="AC247" s="463">
        <v>-1.8895082045935254</v>
      </c>
      <c r="AD247" s="463">
        <v>-3.2721212513646845</v>
      </c>
    </row>
    <row r="248" spans="1:30" x14ac:dyDescent="0.3">
      <c r="A248" s="379"/>
      <c r="Y248" s="464" t="s">
        <v>184</v>
      </c>
      <c r="Z248" s="463">
        <v>-4.2577260957861292</v>
      </c>
      <c r="AA248" s="463">
        <v>-3.8876847190659984</v>
      </c>
      <c r="AB248" s="463">
        <v>-5.6010076052974398</v>
      </c>
      <c r="AC248" s="463">
        <v>-2.2712608844435636</v>
      </c>
      <c r="AD248" s="463">
        <v>-3.0525023665200854</v>
      </c>
    </row>
    <row r="249" spans="1:30" x14ac:dyDescent="0.3">
      <c r="A249" s="379"/>
      <c r="Y249" s="464" t="s">
        <v>184</v>
      </c>
      <c r="Z249" s="463">
        <v>-3.1657038216591404</v>
      </c>
      <c r="AA249" s="463">
        <v>-3.9978239938773021</v>
      </c>
      <c r="AB249" s="463">
        <v>-5.6010076052974398</v>
      </c>
      <c r="AC249" s="463">
        <v>-2.7744520306284244</v>
      </c>
      <c r="AD249" s="463">
        <v>-2.907325650999673</v>
      </c>
    </row>
    <row r="250" spans="1:30" x14ac:dyDescent="0.3">
      <c r="A250" s="379"/>
      <c r="Y250" s="464" t="s">
        <v>184</v>
      </c>
      <c r="Z250" s="463">
        <v>-4.4309693518175308</v>
      </c>
      <c r="AA250" s="463">
        <v>-4.1150381204821409</v>
      </c>
      <c r="AB250" s="463">
        <v>-5.6010076052974398</v>
      </c>
      <c r="AC250" s="463">
        <v>-4.0793710023056491</v>
      </c>
      <c r="AD250" s="463">
        <v>-3.3206780360287604</v>
      </c>
    </row>
    <row r="251" spans="1:30" x14ac:dyDescent="0.3">
      <c r="A251" s="379"/>
      <c r="Y251" s="464"/>
      <c r="Z251" s="463">
        <v>-4.3874639058106464</v>
      </c>
      <c r="AA251" s="463">
        <v>-4.3068531417872027</v>
      </c>
      <c r="AB251" s="463">
        <v>-5.6010076052974398</v>
      </c>
      <c r="AC251" s="463">
        <v>-3.4840925806882126</v>
      </c>
      <c r="AD251" s="463">
        <v>-3.5022592227689233</v>
      </c>
    </row>
    <row r="252" spans="1:30" x14ac:dyDescent="0.3">
      <c r="A252" s="379"/>
      <c r="Y252" s="464">
        <v>44075</v>
      </c>
      <c r="Z252" s="463">
        <v>-5.959993516747069</v>
      </c>
      <c r="AA252" s="463">
        <v>-3.9769818340549641</v>
      </c>
      <c r="AB252" s="463">
        <v>-5.6010076052974398</v>
      </c>
      <c r="AC252" s="463">
        <v>-3.2944607481433934</v>
      </c>
      <c r="AD252" s="463">
        <v>-3.5242281953108363</v>
      </c>
    </row>
    <row r="253" spans="1:30" x14ac:dyDescent="0.3">
      <c r="A253" s="379"/>
      <c r="Y253" s="464"/>
      <c r="Z253" s="463">
        <v>-3.7533718224667312</v>
      </c>
      <c r="AA253" s="463">
        <v>-4.2314720176280263</v>
      </c>
      <c r="AB253" s="463">
        <v>-5.6010076052974398</v>
      </c>
      <c r="AC253" s="463">
        <v>-5.4516008013985555</v>
      </c>
      <c r="AD253" s="463">
        <v>-3.8207096070194018</v>
      </c>
    </row>
    <row r="254" spans="1:30" x14ac:dyDescent="0.3">
      <c r="A254" s="379"/>
      <c r="Y254" s="464"/>
      <c r="Z254" s="463">
        <v>-4.1927434782231714</v>
      </c>
      <c r="AA254" s="463">
        <v>-4.2089041928544662</v>
      </c>
      <c r="AB254" s="463">
        <v>-5.6010076052974398</v>
      </c>
      <c r="AC254" s="463">
        <v>-3.1605765117746643</v>
      </c>
      <c r="AD254" s="463">
        <v>-4.0033781653351292</v>
      </c>
    </row>
    <row r="255" spans="1:30" x14ac:dyDescent="0.3">
      <c r="A255" s="379"/>
      <c r="Y255" s="464"/>
      <c r="Z255" s="463">
        <v>-1.9486269416604558</v>
      </c>
      <c r="AA255" s="463">
        <v>-3.8263190586196183</v>
      </c>
      <c r="AB255" s="463">
        <v>-5.6010076052974398</v>
      </c>
      <c r="AC255" s="463">
        <v>-2.4250436922369545</v>
      </c>
      <c r="AD255" s="463">
        <v>-3.8822248452551236</v>
      </c>
    </row>
    <row r="256" spans="1:30" x14ac:dyDescent="0.3">
      <c r="A256" s="379"/>
      <c r="Y256" s="464"/>
      <c r="Z256" s="463">
        <v>-4.947135106670574</v>
      </c>
      <c r="AA256" s="463">
        <v>-3.2875861452034845</v>
      </c>
      <c r="AB256" s="463">
        <v>-5.6010076052974398</v>
      </c>
      <c r="AC256" s="463">
        <v>-4.8498219125883821</v>
      </c>
      <c r="AD256" s="463">
        <v>-3.5468555131095973</v>
      </c>
    </row>
    <row r="257" spans="1:30" x14ac:dyDescent="0.3">
      <c r="A257" s="379"/>
      <c r="Y257" s="464"/>
      <c r="Z257" s="463">
        <v>-4.27299457840261</v>
      </c>
      <c r="AA257" s="463">
        <v>-3.2087430414891682</v>
      </c>
      <c r="AB257" s="463">
        <v>-5.6010076052974398</v>
      </c>
      <c r="AC257" s="463">
        <v>-5.3580509105157432</v>
      </c>
      <c r="AD257" s="463">
        <v>-3.159372076198502</v>
      </c>
    </row>
    <row r="258" spans="1:30" x14ac:dyDescent="0.3">
      <c r="A258" s="379"/>
      <c r="Y258" s="464"/>
      <c r="Z258" s="463">
        <v>-1.7093679661667163</v>
      </c>
      <c r="AA258" s="463">
        <v>-3.15641272499554</v>
      </c>
      <c r="AB258" s="463">
        <v>-5.6010076052974398</v>
      </c>
      <c r="AC258" s="463">
        <v>-2.636019340128172</v>
      </c>
      <c r="AD258" s="463">
        <v>-3.2011725343653308</v>
      </c>
    </row>
    <row r="259" spans="1:30" x14ac:dyDescent="0.3">
      <c r="A259" s="379"/>
      <c r="Y259" s="464"/>
      <c r="Z259" s="463">
        <v>-2.1888631228341318</v>
      </c>
      <c r="AA259" s="463">
        <v>-3.4874409466411236</v>
      </c>
      <c r="AB259" s="463">
        <v>-5.6010076052974398</v>
      </c>
      <c r="AC259" s="463">
        <v>-0.94687542312470896</v>
      </c>
      <c r="AD259" s="463">
        <v>-3.5818213924846725</v>
      </c>
    </row>
    <row r="260" spans="1:30" x14ac:dyDescent="0.3">
      <c r="A260" s="379"/>
      <c r="Y260" s="464"/>
      <c r="Z260" s="463">
        <v>-3.201470096466517</v>
      </c>
      <c r="AA260" s="463">
        <v>-3.417770596597868</v>
      </c>
      <c r="AB260" s="463">
        <v>-5.6010076052974398</v>
      </c>
      <c r="AC260" s="463">
        <v>-2.73921674302089</v>
      </c>
      <c r="AD260" s="463">
        <v>-3.7351668039955177</v>
      </c>
    </row>
    <row r="261" spans="1:30" x14ac:dyDescent="0.3">
      <c r="A261" s="379"/>
      <c r="Y261" s="464"/>
      <c r="Z261" s="463">
        <v>-3.8264312627677723</v>
      </c>
      <c r="AA261" s="463">
        <v>-3.450014204323419</v>
      </c>
      <c r="AB261" s="463">
        <v>-5.6010076052974398</v>
      </c>
      <c r="AC261" s="463">
        <v>-3.4531797189424651</v>
      </c>
      <c r="AD261" s="463">
        <v>-3.9137363367621032</v>
      </c>
    </row>
    <row r="262" spans="1:30" x14ac:dyDescent="0.3">
      <c r="A262" s="379"/>
      <c r="Y262" s="464"/>
      <c r="Z262" s="463">
        <v>-4.2658244931795428</v>
      </c>
      <c r="AA262" s="463">
        <v>-3.71364536161563</v>
      </c>
      <c r="AB262" s="463">
        <v>-5.6010076052974398</v>
      </c>
      <c r="AC262" s="463">
        <v>-5.0895856990723445</v>
      </c>
      <c r="AD262" s="463">
        <v>-4.3144981025273159</v>
      </c>
    </row>
    <row r="263" spans="1:30" x14ac:dyDescent="0.3">
      <c r="A263" s="379"/>
      <c r="Y263" s="464"/>
      <c r="Z263" s="463">
        <v>-4.459442656367786</v>
      </c>
      <c r="AA263" s="463">
        <v>-3.9417216638159123</v>
      </c>
      <c r="AB263" s="463">
        <v>-5.6010076052974398</v>
      </c>
      <c r="AC263" s="463">
        <v>-5.9232397931642993</v>
      </c>
      <c r="AD263" s="463">
        <v>-4.3881589951916942</v>
      </c>
    </row>
    <row r="264" spans="1:30" x14ac:dyDescent="0.3">
      <c r="A264" s="379"/>
      <c r="Y264" s="464"/>
      <c r="Z264" s="463">
        <v>-4.4986998324814662</v>
      </c>
      <c r="AA264" s="463">
        <v>-3.9492411576802566</v>
      </c>
      <c r="AB264" s="463">
        <v>-5.6010076052974398</v>
      </c>
      <c r="AC264" s="463">
        <v>-6.608037639881843</v>
      </c>
      <c r="AD264" s="463">
        <v>-4.5240300544215852</v>
      </c>
    </row>
    <row r="265" spans="1:30" x14ac:dyDescent="0.3">
      <c r="A265" s="379"/>
      <c r="Y265" s="464"/>
      <c r="Z265" s="463">
        <v>-3.5547860672121958</v>
      </c>
      <c r="AA265" s="463">
        <v>-3.6008155167623079</v>
      </c>
      <c r="AB265" s="463">
        <v>-5.6010076052974398</v>
      </c>
      <c r="AC265" s="463">
        <v>-5.4413517004846597</v>
      </c>
      <c r="AD265" s="463">
        <v>-4.7945251684959027</v>
      </c>
    </row>
    <row r="266" spans="1:30" x14ac:dyDescent="0.3">
      <c r="A266" s="379"/>
      <c r="Y266" s="464"/>
      <c r="Z266" s="463">
        <v>-3.785397238236107</v>
      </c>
      <c r="AA266" s="463">
        <v>-3.1553785326183559</v>
      </c>
      <c r="AB266" s="463">
        <v>-5.6010076052974398</v>
      </c>
      <c r="AC266" s="463">
        <v>-1.4625016717753567</v>
      </c>
      <c r="AD266" s="463">
        <v>-4.3195034888468298</v>
      </c>
    </row>
    <row r="267" spans="1:30" x14ac:dyDescent="0.3">
      <c r="A267" s="379"/>
      <c r="Y267" s="464"/>
      <c r="Z267" s="463">
        <v>-3.2541065535169253</v>
      </c>
      <c r="AA267" s="463">
        <v>-2.8068467044734215</v>
      </c>
      <c r="AB267" s="463">
        <v>-5.6010076052974398</v>
      </c>
      <c r="AC267" s="463">
        <v>-3.6903141576301266</v>
      </c>
      <c r="AD267" s="463">
        <v>-4.1155453472162504</v>
      </c>
    </row>
    <row r="268" spans="1:30" x14ac:dyDescent="0.3">
      <c r="A268" s="379"/>
      <c r="Y268" s="464"/>
      <c r="Z268" s="463">
        <v>-1.3874517763421315</v>
      </c>
      <c r="AA268" s="463">
        <v>-2.8544509128993405</v>
      </c>
      <c r="AB268" s="463">
        <v>-5.6010076052974398</v>
      </c>
      <c r="AC268" s="463">
        <v>-5.3466455174626901</v>
      </c>
      <c r="AD268" s="463">
        <v>-4.3275577243207834</v>
      </c>
    </row>
    <row r="269" spans="1:30" x14ac:dyDescent="0.3">
      <c r="A269" s="379"/>
      <c r="Y269" s="464"/>
      <c r="Z269" s="463">
        <v>-1.147765604171878</v>
      </c>
      <c r="AA269" s="463">
        <v>-2.5589845990873159</v>
      </c>
      <c r="AB269" s="463">
        <v>-5.6010076052974398</v>
      </c>
      <c r="AC269" s="463">
        <v>-1.7644339415288357</v>
      </c>
      <c r="AD269" s="463">
        <v>-4.4110169581866199</v>
      </c>
    </row>
    <row r="270" spans="1:30" x14ac:dyDescent="0.3">
      <c r="A270" s="379"/>
      <c r="Y270" s="464"/>
      <c r="Z270" s="463">
        <v>-2.0197198593532497</v>
      </c>
      <c r="AA270" s="463">
        <v>-2.1917847894374942</v>
      </c>
      <c r="AB270" s="463">
        <v>-5.6010076052974398</v>
      </c>
      <c r="AC270" s="463">
        <v>-4.4955328017502438</v>
      </c>
      <c r="AD270" s="463">
        <v>-4.5780519123714418</v>
      </c>
    </row>
    <row r="271" spans="1:30" x14ac:dyDescent="0.3">
      <c r="A271" s="379"/>
      <c r="Y271" s="464"/>
      <c r="Z271" s="463">
        <v>-4.8319292914628935</v>
      </c>
      <c r="AA271" s="463">
        <v>-1.8399992991530609</v>
      </c>
      <c r="AB271" s="463">
        <v>-5.6010076052974398</v>
      </c>
      <c r="AC271" s="463">
        <v>-8.0921242796135715</v>
      </c>
      <c r="AD271" s="463">
        <v>-4.7834950753535752</v>
      </c>
    </row>
    <row r="272" spans="1:30" x14ac:dyDescent="0.3">
      <c r="A272" s="379"/>
      <c r="Y272" s="464"/>
      <c r="Z272" s="463">
        <v>-1.4865218705280268</v>
      </c>
      <c r="AA272" s="463">
        <v>-2.0551488156887467</v>
      </c>
      <c r="AB272" s="463">
        <v>-5.6010076052974398</v>
      </c>
      <c r="AC272" s="463">
        <v>-6.0255663375455129</v>
      </c>
      <c r="AD272" s="463">
        <v>-4.3498779485256431</v>
      </c>
    </row>
    <row r="273" spans="1:30" x14ac:dyDescent="0.3">
      <c r="A273" s="379"/>
      <c r="Y273" s="464"/>
      <c r="Z273" s="463">
        <v>-1.214998570687353</v>
      </c>
      <c r="AA273" s="463">
        <v>-2.0378400673770538</v>
      </c>
      <c r="AB273" s="463">
        <v>-5.6010076052974398</v>
      </c>
      <c r="AC273" s="463">
        <v>-2.6317463510691113</v>
      </c>
      <c r="AD273" s="463">
        <v>-4.6011209359403216</v>
      </c>
    </row>
    <row r="274" spans="1:30" x14ac:dyDescent="0.3">
      <c r="A274" s="379"/>
      <c r="Y274" s="464"/>
      <c r="Z274" s="463">
        <v>-0.79160812152589477</v>
      </c>
      <c r="AA274" s="463">
        <v>-2.1195889174357574</v>
      </c>
      <c r="AB274" s="463">
        <v>-5.6010076052974398</v>
      </c>
      <c r="AC274" s="463">
        <v>-5.1284162985050585</v>
      </c>
      <c r="AD274" s="463">
        <v>-4.5507297594326008</v>
      </c>
    </row>
    <row r="275" spans="1:30" x14ac:dyDescent="0.3">
      <c r="A275" s="379"/>
      <c r="Y275" s="464"/>
      <c r="Z275" s="463">
        <v>-2.8934983920919306</v>
      </c>
      <c r="AA275" s="463">
        <v>-2.222604830849725</v>
      </c>
      <c r="AB275" s="463">
        <v>-5.6010076052974398</v>
      </c>
      <c r="AC275" s="463">
        <v>-2.3113256296671665</v>
      </c>
      <c r="AD275" s="463">
        <v>-4.3065342215359506</v>
      </c>
    </row>
    <row r="276" spans="1:30" x14ac:dyDescent="0.3">
      <c r="A276" s="379"/>
      <c r="Y276" s="464"/>
      <c r="Z276" s="463">
        <v>-1.0266043659900297</v>
      </c>
      <c r="AA276" s="463">
        <v>-2.7900074832017943</v>
      </c>
      <c r="AB276" s="463">
        <v>-5.6010076052974398</v>
      </c>
      <c r="AC276" s="463">
        <v>-3.5231348534315856</v>
      </c>
      <c r="AD276" s="463">
        <v>-4.3606989543852945</v>
      </c>
    </row>
    <row r="277" spans="1:30" x14ac:dyDescent="0.3">
      <c r="A277" s="379"/>
      <c r="Y277" s="464"/>
      <c r="Z277" s="463">
        <v>-2.5919618097641712</v>
      </c>
      <c r="AA277" s="463">
        <v>-3.4947316320405144</v>
      </c>
      <c r="AB277" s="463">
        <v>-5.6010076052974398</v>
      </c>
      <c r="AC277" s="463">
        <v>-4.1427945661962013</v>
      </c>
      <c r="AD277" s="463">
        <v>-4.486374110536766</v>
      </c>
    </row>
    <row r="278" spans="1:30" x14ac:dyDescent="0.3">
      <c r="A278" s="379"/>
      <c r="Y278" s="464"/>
      <c r="Z278" s="463">
        <v>-5.553040685360668</v>
      </c>
      <c r="AA278" s="463">
        <v>-3.8934083587698076</v>
      </c>
      <c r="AB278" s="463">
        <v>-5.6010076052974398</v>
      </c>
      <c r="AC278" s="463">
        <v>-6.3827555143370205</v>
      </c>
      <c r="AD278" s="463">
        <v>-3.9280451720929568</v>
      </c>
    </row>
    <row r="279" spans="1:30" x14ac:dyDescent="0.3">
      <c r="A279" s="379"/>
      <c r="Y279" s="464"/>
      <c r="Z279" s="463">
        <v>-5.4583404369925104</v>
      </c>
      <c r="AA279" s="463">
        <v>-4.3854133647463893</v>
      </c>
      <c r="AB279" s="463">
        <v>-5.6010076052974398</v>
      </c>
      <c r="AC279" s="463">
        <v>-6.4047194674909207</v>
      </c>
      <c r="AD279" s="463">
        <v>-3.5956778509211023</v>
      </c>
    </row>
    <row r="280" spans="1:30" x14ac:dyDescent="0.3">
      <c r="A280" s="379"/>
      <c r="Y280" s="464"/>
      <c r="Z280" s="463">
        <v>-6.1480676125583908</v>
      </c>
      <c r="AA280" s="463">
        <v>-4.8429022628141221</v>
      </c>
      <c r="AB280" s="463">
        <v>-5.6010076052974398</v>
      </c>
      <c r="AC280" s="463">
        <v>-3.5114724441294101</v>
      </c>
      <c r="AD280" s="463">
        <v>-3.2559854528536425</v>
      </c>
    </row>
    <row r="281" spans="1:30" x14ac:dyDescent="0.3">
      <c r="A281" s="379"/>
      <c r="Y281" s="464"/>
      <c r="Z281" s="463">
        <v>-3.5823452086309513</v>
      </c>
      <c r="AA281" s="463">
        <v>-4.9562700159733257</v>
      </c>
      <c r="AB281" s="463">
        <v>-5.6010076052974398</v>
      </c>
      <c r="AC281" s="463">
        <v>-1.2201137293983919</v>
      </c>
      <c r="AD281" s="463">
        <v>-2.7765793355618364</v>
      </c>
    </row>
    <row r="282" spans="1:30" x14ac:dyDescent="0.3">
      <c r="A282" s="379"/>
      <c r="Y282" s="464">
        <v>44105</v>
      </c>
      <c r="Z282" s="463">
        <v>-6.3375334339280069</v>
      </c>
      <c r="AA282" s="463">
        <v>-5.0652258252903151</v>
      </c>
      <c r="AB282" s="463">
        <v>-6.0570515667650966</v>
      </c>
      <c r="AC282" s="463">
        <v>1.5245618535814742E-2</v>
      </c>
      <c r="AD282" s="463">
        <v>-2.5576872042754268</v>
      </c>
    </row>
    <row r="283" spans="1:30" x14ac:dyDescent="0.3">
      <c r="A283" s="379"/>
      <c r="Y283" s="464"/>
      <c r="Z283" s="463">
        <v>-4.2290266524641593</v>
      </c>
      <c r="AA283" s="463">
        <v>-5.0011710458416232</v>
      </c>
      <c r="AB283" s="463">
        <v>-6.0570515667650966</v>
      </c>
      <c r="AC283" s="463">
        <v>-1.1452880669593668</v>
      </c>
      <c r="AD283" s="463">
        <v>-2.4395007930540618</v>
      </c>
    </row>
    <row r="284" spans="1:30" x14ac:dyDescent="0.3">
      <c r="A284" s="379"/>
      <c r="Y284" s="464"/>
      <c r="Z284" s="463">
        <v>-3.3855360818785947</v>
      </c>
      <c r="AA284" s="463">
        <v>-4.9809787987767207</v>
      </c>
      <c r="AB284" s="463">
        <v>-6.0570515667650966</v>
      </c>
      <c r="AC284" s="463">
        <v>-0.78695174515355859</v>
      </c>
      <c r="AD284" s="463">
        <v>-1.7274560741129423</v>
      </c>
    </row>
    <row r="285" spans="1:30" x14ac:dyDescent="0.3">
      <c r="A285" s="379"/>
      <c r="Y285" s="464"/>
      <c r="Z285" s="463">
        <v>-6.3157313505795978</v>
      </c>
      <c r="AA285" s="463">
        <v>-4.9709517433518773</v>
      </c>
      <c r="AB285" s="463">
        <v>-6.0570515667650966</v>
      </c>
      <c r="AC285" s="463">
        <v>-4.8505105953321532</v>
      </c>
      <c r="AD285" s="463">
        <v>-1.6963648229475723</v>
      </c>
    </row>
    <row r="286" spans="1:30" x14ac:dyDescent="0.3">
      <c r="A286" s="379"/>
      <c r="Y286" s="464"/>
      <c r="Z286" s="463">
        <v>-5.0099569808516637</v>
      </c>
      <c r="AA286" s="463">
        <v>-4.6430091862212759</v>
      </c>
      <c r="AB286" s="463">
        <v>-6.0570515667650966</v>
      </c>
      <c r="AC286" s="463">
        <v>-5.577414588941366</v>
      </c>
      <c r="AD286" s="463">
        <v>-1.863282495499009</v>
      </c>
    </row>
    <row r="287" spans="1:30" x14ac:dyDescent="0.3">
      <c r="A287" s="379"/>
      <c r="Y287" s="464"/>
      <c r="Z287" s="463">
        <v>-6.0067218831040785</v>
      </c>
      <c r="AA287" s="463">
        <v>-4.8136807784147999</v>
      </c>
      <c r="AB287" s="463">
        <v>-6.0570515667650966</v>
      </c>
      <c r="AC287" s="463">
        <v>1.4728405884584248</v>
      </c>
      <c r="AD287" s="463">
        <v>-1.9172695822305559</v>
      </c>
    </row>
    <row r="288" spans="1:30" x14ac:dyDescent="0.3">
      <c r="A288" s="379"/>
      <c r="Y288" s="464"/>
      <c r="Z288" s="463">
        <v>-3.5121558206570462</v>
      </c>
      <c r="AA288" s="463">
        <v>-4.866682625887214</v>
      </c>
      <c r="AB288" s="463">
        <v>-6.0570515667650966</v>
      </c>
      <c r="AC288" s="463">
        <v>-1.002474971240801</v>
      </c>
      <c r="AD288" s="463">
        <v>-1.9380554769265967</v>
      </c>
    </row>
    <row r="289" spans="1:30" x14ac:dyDescent="0.3">
      <c r="A289" s="379"/>
      <c r="Y289" s="464"/>
      <c r="Z289" s="463">
        <v>-4.0419355340137919</v>
      </c>
      <c r="AA289" s="463">
        <v>-4.8569336395219596</v>
      </c>
      <c r="AB289" s="463">
        <v>-6.0570515667650966</v>
      </c>
      <c r="AC289" s="463">
        <v>-1.1531780893242427</v>
      </c>
      <c r="AD289" s="463">
        <v>-1.9457144393907271</v>
      </c>
    </row>
    <row r="290" spans="1:30" x14ac:dyDescent="0.3">
      <c r="A290" s="379"/>
      <c r="Y290" s="464"/>
      <c r="Z290" s="463">
        <v>-5.4237277978188239</v>
      </c>
      <c r="AA290" s="463">
        <v>-5.0214440926893769</v>
      </c>
      <c r="AB290" s="463">
        <v>-6.0570515667650966</v>
      </c>
      <c r="AC290" s="463">
        <v>-1.523197674080194</v>
      </c>
      <c r="AD290" s="463">
        <v>-1.3434672018041067</v>
      </c>
    </row>
    <row r="291" spans="1:30" x14ac:dyDescent="0.3">
      <c r="A291" s="379"/>
      <c r="Y291" s="464"/>
      <c r="Z291" s="463">
        <v>-3.7565490141854943</v>
      </c>
      <c r="AA291" s="463">
        <v>-5.189598267731184</v>
      </c>
      <c r="AB291" s="463">
        <v>-6.0570515667650966</v>
      </c>
      <c r="AC291" s="463">
        <v>-0.93245300802584552</v>
      </c>
      <c r="AD291" s="463">
        <v>-1.5474706586647216</v>
      </c>
    </row>
    <row r="292" spans="1:30" x14ac:dyDescent="0.3">
      <c r="A292" s="379"/>
      <c r="Y292" s="464"/>
      <c r="Z292" s="463">
        <v>-6.2474884460228139</v>
      </c>
      <c r="AA292" s="463">
        <v>-5.34980662114637</v>
      </c>
      <c r="AB292" s="463">
        <v>-6.0570515667650966</v>
      </c>
      <c r="AC292" s="463">
        <v>-4.9041233325810651</v>
      </c>
      <c r="AD292" s="463">
        <v>-1.0254867489965136</v>
      </c>
    </row>
    <row r="293" spans="1:30" x14ac:dyDescent="0.3">
      <c r="A293" s="379"/>
      <c r="Y293" s="464"/>
      <c r="Z293" s="463">
        <v>-6.1615301530235858</v>
      </c>
      <c r="AA293" s="463">
        <v>-5.4720230474603797</v>
      </c>
      <c r="AB293" s="463">
        <v>-6.0570515667650966</v>
      </c>
      <c r="AC293" s="463">
        <v>-1.361683925835024</v>
      </c>
      <c r="AD293" s="463">
        <v>-0.74788572757201777</v>
      </c>
    </row>
    <row r="294" spans="1:30" x14ac:dyDescent="0.3">
      <c r="A294" s="379"/>
      <c r="Y294" s="464"/>
      <c r="Z294" s="463">
        <v>-7.183801108396727</v>
      </c>
      <c r="AA294" s="463">
        <v>-5.2066240023634851</v>
      </c>
      <c r="AB294" s="463">
        <v>-6.0570515667650966</v>
      </c>
      <c r="AC294" s="463">
        <v>4.4816390434121445E-2</v>
      </c>
      <c r="AD294" s="463">
        <v>-0.56701740396830347</v>
      </c>
    </row>
    <row r="295" spans="1:30" x14ac:dyDescent="0.3">
      <c r="A295" s="379"/>
      <c r="Y295" s="464"/>
      <c r="Z295" s="463">
        <v>-4.6336142945633494</v>
      </c>
      <c r="AA295" s="463">
        <v>-5.3481016184874539</v>
      </c>
      <c r="AB295" s="463">
        <v>-6.0570515667650966</v>
      </c>
      <c r="AC295" s="463">
        <v>2.6514123964366547</v>
      </c>
      <c r="AD295" s="463">
        <v>-0.7131426220295225</v>
      </c>
    </row>
    <row r="296" spans="1:30" x14ac:dyDescent="0.3">
      <c r="A296" s="379"/>
      <c r="Y296" s="464"/>
      <c r="Z296" s="463">
        <v>-4.8974505182118557</v>
      </c>
      <c r="AA296" s="463">
        <v>-5.3397678588891972</v>
      </c>
      <c r="AB296" s="463">
        <v>-6.0570515667650966</v>
      </c>
      <c r="AC296" s="463">
        <v>0.79002906064722822</v>
      </c>
      <c r="AD296" s="463">
        <v>-0.2274296218969474</v>
      </c>
    </row>
    <row r="297" spans="1:30" x14ac:dyDescent="0.3">
      <c r="A297" s="379"/>
      <c r="Y297" s="464"/>
      <c r="Z297" s="463">
        <v>-3.5659344821405683</v>
      </c>
      <c r="AA297" s="463">
        <v>-5.5104847385376319</v>
      </c>
      <c r="AB297" s="463">
        <v>-6.0570515667650966</v>
      </c>
      <c r="AC297" s="463">
        <v>-0.25711940885419438</v>
      </c>
      <c r="AD297" s="463">
        <v>-0.4779497978098135</v>
      </c>
    </row>
    <row r="298" spans="1:30" x14ac:dyDescent="0.3">
      <c r="A298" s="379"/>
      <c r="Y298" s="464"/>
      <c r="Z298" s="463">
        <v>-4.7468923270532741</v>
      </c>
      <c r="AA298" s="463">
        <v>-5.6369948221572361</v>
      </c>
      <c r="AB298" s="463">
        <v>-6.0570515667650966</v>
      </c>
      <c r="AC298" s="463">
        <v>-1.9553295344543784</v>
      </c>
      <c r="AD298" s="463">
        <v>-0.73900235801832737</v>
      </c>
    </row>
    <row r="299" spans="1:30" x14ac:dyDescent="0.3">
      <c r="A299" s="379"/>
      <c r="Y299" s="464"/>
      <c r="Z299" s="463">
        <v>-6.1891521288350226</v>
      </c>
      <c r="AA299" s="463">
        <v>-5.8378333496918158</v>
      </c>
      <c r="AB299" s="463">
        <v>-6.0570515667650966</v>
      </c>
      <c r="AC299" s="463">
        <v>-1.5041323316530395</v>
      </c>
      <c r="AD299" s="463">
        <v>-1.2626951834395126</v>
      </c>
    </row>
    <row r="300" spans="1:30" x14ac:dyDescent="0.3">
      <c r="A300" s="379"/>
      <c r="Y300" s="464"/>
      <c r="Z300" s="463">
        <v>-7.3565483105626193</v>
      </c>
      <c r="AA300" s="463">
        <v>-6.100665223135743</v>
      </c>
      <c r="AB300" s="463">
        <v>-6.0570515667650966</v>
      </c>
      <c r="AC300" s="463">
        <v>-3.1153251572250866</v>
      </c>
      <c r="AD300" s="463">
        <v>-1.7145737842710003</v>
      </c>
    </row>
    <row r="301" spans="1:30" x14ac:dyDescent="0.3">
      <c r="A301" s="379"/>
      <c r="Y301" s="464"/>
      <c r="Z301" s="463">
        <v>-8.0693716937339648</v>
      </c>
      <c r="AA301" s="463">
        <v>-6.3241884427128374</v>
      </c>
      <c r="AB301" s="463">
        <v>-6.0570515667650966</v>
      </c>
      <c r="AC301" s="463">
        <v>-1.7825515310254758</v>
      </c>
      <c r="AD301" s="463">
        <v>-1.6501845287841417</v>
      </c>
    </row>
    <row r="302" spans="1:30" x14ac:dyDescent="0.3">
      <c r="A302" s="379"/>
      <c r="Y302" s="464"/>
      <c r="Z302" s="463">
        <v>-6.0394839873054078</v>
      </c>
      <c r="AA302" s="463">
        <v>-6.483574927984689</v>
      </c>
      <c r="AB302" s="463">
        <v>-6.0570515667650966</v>
      </c>
      <c r="AC302" s="463">
        <v>-1.014437381511641</v>
      </c>
      <c r="AD302" s="463">
        <v>-1.2771502654109992</v>
      </c>
    </row>
    <row r="303" spans="1:30" x14ac:dyDescent="0.3">
      <c r="A303" s="379"/>
      <c r="Y303" s="464"/>
      <c r="Z303" s="463">
        <v>-6.7372736323193418</v>
      </c>
      <c r="AA303" s="463">
        <v>-6.1735528172091234</v>
      </c>
      <c r="AB303" s="463">
        <v>-6.0570515667650966</v>
      </c>
      <c r="AC303" s="463">
        <v>-2.3731211451731866</v>
      </c>
      <c r="AD303" s="463">
        <v>-1.1658902004602518</v>
      </c>
    </row>
    <row r="304" spans="1:30" x14ac:dyDescent="0.3">
      <c r="A304" s="379"/>
      <c r="Y304" s="464"/>
      <c r="Z304" s="463">
        <v>-5.130597019180227</v>
      </c>
      <c r="AA304" s="463">
        <v>-6.0222685948501322</v>
      </c>
      <c r="AB304" s="463">
        <v>-6.0570515667650966</v>
      </c>
      <c r="AC304" s="463">
        <v>0.19360537955381574</v>
      </c>
      <c r="AD304" s="463">
        <v>-1.1008567890511622</v>
      </c>
    </row>
    <row r="305" spans="1:30" x14ac:dyDescent="0.3">
      <c r="A305" s="379"/>
      <c r="Y305" s="464"/>
      <c r="Z305" s="463">
        <v>-5.8625977239562372</v>
      </c>
      <c r="AA305" s="463">
        <v>-5.7016002025429469</v>
      </c>
      <c r="AB305" s="463">
        <v>-6.0570515667650966</v>
      </c>
      <c r="AC305" s="463">
        <v>0.65591030915761905</v>
      </c>
      <c r="AD305" s="463">
        <v>-1.0566620339276247</v>
      </c>
    </row>
    <row r="306" spans="1:30" x14ac:dyDescent="0.3">
      <c r="A306" s="379"/>
      <c r="Y306" s="464"/>
      <c r="Z306" s="463">
        <v>-4.018997353406073</v>
      </c>
      <c r="AA306" s="463">
        <v>-5.3288847413808993</v>
      </c>
      <c r="AB306" s="463">
        <v>-6.0570515667650966</v>
      </c>
      <c r="AC306" s="463">
        <v>-0.7253118769978073</v>
      </c>
      <c r="AD306" s="463">
        <v>-1.358259356837016</v>
      </c>
    </row>
    <row r="307" spans="1:30" x14ac:dyDescent="0.3">
      <c r="A307" s="379"/>
      <c r="Y307" s="464"/>
      <c r="Z307" s="463">
        <v>-6.2975587540496676</v>
      </c>
      <c r="AA307" s="463">
        <v>-4.8763465293417658</v>
      </c>
      <c r="AB307" s="463">
        <v>-6.0570515667650966</v>
      </c>
      <c r="AC307" s="463">
        <v>-2.6600912773614596</v>
      </c>
      <c r="AD307" s="463">
        <v>-1.2582123038970434</v>
      </c>
    </row>
    <row r="308" spans="1:30" x14ac:dyDescent="0.3">
      <c r="A308" s="379"/>
      <c r="Y308" s="464"/>
      <c r="Z308" s="463">
        <v>-5.8246929475836673</v>
      </c>
      <c r="AA308" s="463">
        <v>-4.8280973946373749</v>
      </c>
      <c r="AB308" s="463">
        <v>-6.0570515667650966</v>
      </c>
      <c r="AC308" s="463">
        <v>-1.4731882451607134</v>
      </c>
      <c r="AD308" s="463">
        <v>-1.8146153760467172</v>
      </c>
    </row>
    <row r="309" spans="1:30" x14ac:dyDescent="0.3">
      <c r="A309" s="379"/>
      <c r="Y309" s="464"/>
      <c r="Z309" s="463">
        <v>-3.4304757591710873</v>
      </c>
      <c r="AA309" s="463">
        <v>-5.1685155656210986</v>
      </c>
      <c r="AB309" s="463">
        <v>-6.0570515667650966</v>
      </c>
      <c r="AC309" s="463">
        <v>-3.1256186418773808</v>
      </c>
      <c r="AD309" s="463">
        <v>-2.9667291670803997</v>
      </c>
    </row>
    <row r="310" spans="1:30" x14ac:dyDescent="0.3">
      <c r="A310" s="379"/>
      <c r="Y310" s="464"/>
      <c r="Z310" s="463">
        <v>-3.5695061480454022</v>
      </c>
      <c r="AA310" s="463">
        <v>-5.5248378997633836</v>
      </c>
      <c r="AB310" s="463">
        <v>-6.0570515667650966</v>
      </c>
      <c r="AC310" s="463">
        <v>-1.672791774593378</v>
      </c>
      <c r="AD310" s="463">
        <v>-3.7257810884850522</v>
      </c>
    </row>
    <row r="311" spans="1:30" x14ac:dyDescent="0.3">
      <c r="A311" s="379"/>
      <c r="Y311" s="464"/>
      <c r="Z311" s="463">
        <v>-4.7928530762494912</v>
      </c>
      <c r="AA311" s="463">
        <v>-5.0990061219138507</v>
      </c>
      <c r="AB311" s="463">
        <v>-6.0570515667650966</v>
      </c>
      <c r="AC311" s="463">
        <v>-3.7012161254939002</v>
      </c>
      <c r="AD311" s="463">
        <v>-3.1970524309588422</v>
      </c>
    </row>
    <row r="312" spans="1:30" x14ac:dyDescent="0.3">
      <c r="A312" s="379"/>
      <c r="Y312" s="464"/>
      <c r="Z312" s="463">
        <v>-8.2455249208422998</v>
      </c>
      <c r="AA312" s="463">
        <v>-4.8154482193155426</v>
      </c>
      <c r="AB312" s="463">
        <v>-6.0570515667650966</v>
      </c>
      <c r="AC312" s="463">
        <v>-7.4088862280781598</v>
      </c>
      <c r="AD312" s="463">
        <v>-3.0993557508368537</v>
      </c>
    </row>
    <row r="313" spans="1:30" x14ac:dyDescent="0.3">
      <c r="A313" s="379"/>
      <c r="Y313" s="464">
        <v>44136</v>
      </c>
      <c r="Z313" s="463">
        <v>-6.5132536924020634</v>
      </c>
      <c r="AA313" s="463">
        <v>-4.9075971196743842</v>
      </c>
      <c r="AB313" s="463">
        <v>-6.0570515667650966</v>
      </c>
      <c r="AC313" s="463">
        <v>-6.0386753268303721</v>
      </c>
      <c r="AD313" s="463">
        <v>-2.9835871922267438</v>
      </c>
    </row>
    <row r="314" spans="1:30" x14ac:dyDescent="0.3">
      <c r="A314" s="379"/>
      <c r="Y314" s="464"/>
      <c r="Z314" s="463">
        <v>-3.3167363091029407</v>
      </c>
      <c r="AA314" s="463">
        <v>-4.6384477196064058</v>
      </c>
      <c r="AB314" s="463">
        <v>-6.0570515667650966</v>
      </c>
      <c r="AC314" s="463">
        <v>1.0410093253220083</v>
      </c>
      <c r="AD314" s="463">
        <v>-3.0738449633198632</v>
      </c>
    </row>
    <row r="315" spans="1:30" x14ac:dyDescent="0.3">
      <c r="A315" s="379"/>
      <c r="Y315" s="464"/>
      <c r="Z315" s="463">
        <v>-3.8397876293955195</v>
      </c>
      <c r="AA315" s="463">
        <v>-4.1903824219482875</v>
      </c>
      <c r="AB315" s="463">
        <v>-6.0570515667650966</v>
      </c>
      <c r="AC315" s="463">
        <v>-0.78931148430679343</v>
      </c>
      <c r="AD315" s="463">
        <v>-3.2225168165735414</v>
      </c>
    </row>
    <row r="316" spans="1:30" x14ac:dyDescent="0.3">
      <c r="A316" s="379"/>
      <c r="Y316" s="464"/>
      <c r="Z316" s="463">
        <v>-4.0755180616829776</v>
      </c>
      <c r="AA316" s="463">
        <v>-3.4986833398415804</v>
      </c>
      <c r="AB316" s="463">
        <v>-6.0570515667650966</v>
      </c>
      <c r="AC316" s="463">
        <v>-2.3152387316066125</v>
      </c>
      <c r="AD316" s="463">
        <v>-2.4266924881424847</v>
      </c>
    </row>
    <row r="317" spans="1:30" x14ac:dyDescent="0.3">
      <c r="A317" s="379"/>
      <c r="Y317" s="464"/>
      <c r="Z317" s="463">
        <v>-1.6854603475695527</v>
      </c>
      <c r="AA317" s="463">
        <v>-3.4846237211749203</v>
      </c>
      <c r="AB317" s="463">
        <v>-6.0570515667650966</v>
      </c>
      <c r="AC317" s="463">
        <v>-2.304596172245212</v>
      </c>
      <c r="AD317" s="463">
        <v>-2.2975800138560385</v>
      </c>
    </row>
    <row r="318" spans="1:30" x14ac:dyDescent="0.3">
      <c r="A318" s="379"/>
      <c r="Y318" s="464"/>
      <c r="Z318" s="463">
        <v>-1.6563959926426586</v>
      </c>
      <c r="AA318" s="463">
        <v>-3.9857423930359701</v>
      </c>
      <c r="AB318" s="463">
        <v>-6.0570515667650966</v>
      </c>
      <c r="AC318" s="463">
        <v>-4.7419190982696477</v>
      </c>
      <c r="AD318" s="463">
        <v>-3.0091081924078327</v>
      </c>
    </row>
    <row r="319" spans="1:30" x14ac:dyDescent="0.3">
      <c r="A319" s="379"/>
      <c r="Y319" s="464"/>
      <c r="Z319" s="463">
        <v>-3.4036313460953487</v>
      </c>
      <c r="AA319" s="463">
        <v>-4.3743098007328394</v>
      </c>
      <c r="AB319" s="463">
        <v>-6.0570515667650966</v>
      </c>
      <c r="AC319" s="463">
        <v>-1.8381159290607627</v>
      </c>
      <c r="AD319" s="463">
        <v>-3.577921509744765</v>
      </c>
    </row>
    <row r="320" spans="1:30" x14ac:dyDescent="0.3">
      <c r="A320" s="379"/>
      <c r="Y320" s="464"/>
      <c r="Z320" s="463">
        <v>-6.4148363617354462</v>
      </c>
      <c r="AA320" s="463">
        <v>-4.6789348477860271</v>
      </c>
      <c r="AB320" s="463">
        <v>-6.0570515667650966</v>
      </c>
      <c r="AC320" s="463">
        <v>-5.1348880068252498</v>
      </c>
      <c r="AD320" s="463">
        <v>-3.7737074413921272</v>
      </c>
    </row>
    <row r="321" spans="1:30" x14ac:dyDescent="0.3">
      <c r="A321" s="379"/>
      <c r="Y321" s="464"/>
      <c r="Z321" s="463">
        <v>-6.8245670121302897</v>
      </c>
      <c r="AA321" s="463">
        <v>-5.1771582981871891</v>
      </c>
      <c r="AB321" s="463">
        <v>-6.0570515667650966</v>
      </c>
      <c r="AC321" s="463">
        <v>-3.9396879245405501</v>
      </c>
      <c r="AD321" s="463">
        <v>-3.9830757999928346</v>
      </c>
    </row>
    <row r="322" spans="1:30" x14ac:dyDescent="0.3">
      <c r="A322" s="379"/>
      <c r="Y322" s="464"/>
      <c r="Z322" s="463">
        <v>-6.5597594832736039</v>
      </c>
      <c r="AA322" s="463">
        <v>-5.3527578181965776</v>
      </c>
      <c r="AB322" s="463">
        <v>-6.0570515667650966</v>
      </c>
      <c r="AC322" s="463">
        <v>-4.7710047056653195</v>
      </c>
      <c r="AD322" s="463">
        <v>-3.6819427982997053</v>
      </c>
    </row>
    <row r="323" spans="1:30" x14ac:dyDescent="0.3">
      <c r="A323" s="379"/>
      <c r="Y323" s="464"/>
      <c r="Z323" s="463">
        <v>-6.2078933910552951</v>
      </c>
      <c r="AA323" s="463">
        <v>-6.4745593278333136</v>
      </c>
      <c r="AB323" s="463">
        <v>-6.0570515667650966</v>
      </c>
      <c r="AC323" s="463">
        <v>-3.6857402531381496</v>
      </c>
      <c r="AD323" s="463">
        <v>-4.6516102969730406</v>
      </c>
    </row>
    <row r="324" spans="1:30" x14ac:dyDescent="0.3">
      <c r="A324" s="379"/>
      <c r="Y324" s="464"/>
      <c r="Z324" s="463">
        <v>-5.1730245003776831</v>
      </c>
      <c r="AA324" s="463">
        <v>-7.6009161743654312</v>
      </c>
      <c r="AB324" s="463">
        <v>-6.0570515667650966</v>
      </c>
      <c r="AC324" s="463">
        <v>-3.7701746824501612</v>
      </c>
      <c r="AD324" s="463">
        <v>-5.5988967859506511</v>
      </c>
    </row>
    <row r="325" spans="1:30" x14ac:dyDescent="0.3">
      <c r="A325" s="379"/>
      <c r="Y325" s="464"/>
      <c r="Z325" s="463">
        <v>-2.8855926327083767</v>
      </c>
      <c r="AA325" s="463">
        <v>-7.5961276983415065</v>
      </c>
      <c r="AB325" s="463">
        <v>-6.0570515667650966</v>
      </c>
      <c r="AC325" s="463">
        <v>-2.6339880864177445</v>
      </c>
      <c r="AD325" s="463">
        <v>-5.2903044940743724</v>
      </c>
    </row>
    <row r="326" spans="1:30" x14ac:dyDescent="0.3">
      <c r="A326" s="379"/>
      <c r="Y326" s="464"/>
      <c r="Z326" s="463">
        <v>-11.256241913552502</v>
      </c>
      <c r="AA326" s="463">
        <v>-7.9353843691953321</v>
      </c>
      <c r="AB326" s="463">
        <v>-6.0570515667650966</v>
      </c>
      <c r="AC326" s="463">
        <v>-8.6257884197741106</v>
      </c>
      <c r="AD326" s="463">
        <v>-5.2522824058347117</v>
      </c>
    </row>
    <row r="327" spans="1:30" x14ac:dyDescent="0.3">
      <c r="A327" s="379"/>
      <c r="Y327" s="464"/>
      <c r="Z327" s="463">
        <v>-14.299334287460269</v>
      </c>
      <c r="AA327" s="463">
        <v>-8.0790678204654132</v>
      </c>
      <c r="AB327" s="463">
        <v>-6.0570515667650966</v>
      </c>
      <c r="AC327" s="463">
        <v>-11.765893429668523</v>
      </c>
      <c r="AD327" s="463">
        <v>-5.4033042592074896</v>
      </c>
    </row>
    <row r="328" spans="1:30" x14ac:dyDescent="0.3">
      <c r="A328" s="379"/>
      <c r="Y328" s="464"/>
      <c r="Z328" s="463">
        <v>-6.7910476799628139</v>
      </c>
      <c r="AA328" s="463">
        <v>-8.5918575191883146</v>
      </c>
      <c r="AB328" s="463">
        <v>-6.0570515667650966</v>
      </c>
      <c r="AC328" s="463">
        <v>-1.7795418814066011</v>
      </c>
      <c r="AD328" s="463">
        <v>-5.712947235969474</v>
      </c>
    </row>
    <row r="329" spans="1:30" x14ac:dyDescent="0.3">
      <c r="A329" s="379"/>
      <c r="Y329" s="464"/>
      <c r="Z329" s="463">
        <v>-8.9345561792503769</v>
      </c>
      <c r="AA329" s="463">
        <v>-9.3331568496446753</v>
      </c>
      <c r="AB329" s="463">
        <v>-6.0570515667650966</v>
      </c>
      <c r="AC329" s="463">
        <v>-4.5048500879876912</v>
      </c>
      <c r="AD329" s="463">
        <v>-6.0654263435662825</v>
      </c>
    </row>
    <row r="330" spans="1:30" x14ac:dyDescent="0.3">
      <c r="A330" s="379"/>
      <c r="Y330" s="464"/>
      <c r="Z330" s="463">
        <v>-7.213677549945869</v>
      </c>
      <c r="AA330" s="463">
        <v>-9.7875105201924075</v>
      </c>
      <c r="AB330" s="463">
        <v>-6.0570515667650966</v>
      </c>
      <c r="AC330" s="463">
        <v>-4.7428932267475972</v>
      </c>
      <c r="AD330" s="463">
        <v>-6.7516198291746718</v>
      </c>
    </row>
    <row r="331" spans="1:30" x14ac:dyDescent="0.3">
      <c r="A331" s="379"/>
      <c r="Y331" s="464"/>
      <c r="Z331" s="463">
        <v>-8.7625523914379855</v>
      </c>
      <c r="AA331" s="463">
        <v>-9.7905953409941482</v>
      </c>
      <c r="AB331" s="463">
        <v>-6.0570515667650966</v>
      </c>
      <c r="AC331" s="463">
        <v>-5.9376755197840509</v>
      </c>
      <c r="AD331" s="463">
        <v>-7.1332221923237125</v>
      </c>
    </row>
    <row r="332" spans="1:30" x14ac:dyDescent="0.3">
      <c r="A332" s="379"/>
      <c r="Y332" s="464"/>
      <c r="Z332" s="463">
        <v>-8.0746879459029071</v>
      </c>
      <c r="AA332" s="463">
        <v>-10.087439634897066</v>
      </c>
      <c r="AB332" s="463">
        <v>-6.0570515667650966</v>
      </c>
      <c r="AC332" s="463">
        <v>-5.1013418395954062</v>
      </c>
      <c r="AD332" s="463">
        <v>-8.1309255246041978</v>
      </c>
    </row>
    <row r="333" spans="1:30" x14ac:dyDescent="0.3">
      <c r="A333" s="379"/>
      <c r="Y333" s="464"/>
      <c r="Z333" s="463">
        <v>-14.436717607386615</v>
      </c>
      <c r="AA333" s="463">
        <v>-10.017765370479868</v>
      </c>
      <c r="AB333" s="463">
        <v>-6.0570515667650966</v>
      </c>
      <c r="AC333" s="463">
        <v>-13.429142819032833</v>
      </c>
      <c r="AD333" s="463">
        <v>-8.8006143941790214</v>
      </c>
    </row>
    <row r="334" spans="1:30" x14ac:dyDescent="0.3">
      <c r="A334" s="379"/>
      <c r="Y334" s="464"/>
      <c r="Z334" s="463">
        <v>-14.32092803307248</v>
      </c>
      <c r="AA334" s="463">
        <v>-9.4479319216896478</v>
      </c>
      <c r="AB334" s="463">
        <v>-6.0570515667650966</v>
      </c>
      <c r="AC334" s="463">
        <v>-14.437109971711806</v>
      </c>
      <c r="AD334" s="463">
        <v>-9.0940487068600468</v>
      </c>
    </row>
    <row r="335" spans="1:30" x14ac:dyDescent="0.3">
      <c r="A335" s="379"/>
      <c r="Y335" s="464"/>
      <c r="Z335" s="463">
        <v>-8.8689577372832371</v>
      </c>
      <c r="AA335" s="463">
        <v>-8.4848739212187034</v>
      </c>
      <c r="AB335" s="463">
        <v>-6.0570515667650966</v>
      </c>
      <c r="AC335" s="463">
        <v>-8.7634652073700039</v>
      </c>
      <c r="AD335" s="463">
        <v>-8.703897320580106</v>
      </c>
    </row>
    <row r="336" spans="1:30" x14ac:dyDescent="0.3">
      <c r="A336" s="379"/>
      <c r="Y336" s="464"/>
      <c r="Z336" s="463">
        <v>-8.4468363283299777</v>
      </c>
      <c r="AA336" s="463">
        <v>-7.1800537255567463</v>
      </c>
      <c r="AB336" s="463">
        <v>-6.0570515667650966</v>
      </c>
      <c r="AC336" s="463">
        <v>-9.1926721750114524</v>
      </c>
      <c r="AD336" s="463">
        <v>-7.8401384395764575</v>
      </c>
    </row>
    <row r="337" spans="1:30" x14ac:dyDescent="0.3">
      <c r="A337" s="379"/>
      <c r="Y337" s="464"/>
      <c r="Z337" s="463">
        <v>-3.2248434084143236</v>
      </c>
      <c r="AA337" s="463">
        <v>-6.3940274809791715</v>
      </c>
      <c r="AB337" s="463">
        <v>-6.0570515667650966</v>
      </c>
      <c r="AC337" s="463">
        <v>-6.796933415514772</v>
      </c>
      <c r="AD337" s="463">
        <v>-7.0359060426450446</v>
      </c>
    </row>
    <row r="338" spans="1:30" x14ac:dyDescent="0.3">
      <c r="A338" s="379"/>
      <c r="Y338" s="464"/>
      <c r="Z338" s="463">
        <v>-2.0211463881413874</v>
      </c>
      <c r="AA338" s="463">
        <v>-6.2822464137218139</v>
      </c>
      <c r="AB338" s="463">
        <v>-6.0570515667650966</v>
      </c>
      <c r="AC338" s="463">
        <v>-3.2066158158244633</v>
      </c>
      <c r="AD338" s="463">
        <v>-7.3347462172530653</v>
      </c>
    </row>
    <row r="339" spans="1:30" x14ac:dyDescent="0.3">
      <c r="A339" s="379"/>
      <c r="Y339" s="464"/>
      <c r="Z339" s="463">
        <v>1.0590534237307989</v>
      </c>
      <c r="AA339" s="463">
        <v>-6.8145806199453869</v>
      </c>
      <c r="AB339" s="463">
        <v>-6.0570515667650966</v>
      </c>
      <c r="AC339" s="463">
        <v>0.9449703274301271</v>
      </c>
      <c r="AD339" s="463">
        <v>-7.6161992992652392</v>
      </c>
    </row>
    <row r="340" spans="1:30" x14ac:dyDescent="0.3">
      <c r="A340" s="379"/>
      <c r="Y340" s="464"/>
      <c r="Z340" s="463">
        <v>-8.9345338953435967</v>
      </c>
      <c r="AA340" s="463">
        <v>-7.5599326375941081</v>
      </c>
      <c r="AB340" s="463">
        <v>-6.0570515667650966</v>
      </c>
      <c r="AC340" s="463">
        <v>-7.7995160405129411</v>
      </c>
      <c r="AD340" s="463">
        <v>-7.8710216968626536</v>
      </c>
    </row>
    <row r="341" spans="1:30" x14ac:dyDescent="0.3">
      <c r="A341" s="379"/>
      <c r="Y341" s="464"/>
      <c r="Z341" s="463">
        <v>-13.538460562270973</v>
      </c>
      <c r="AA341" s="463">
        <v>-7.7819887408592461</v>
      </c>
      <c r="AB341" s="463">
        <v>-6.0570515667650966</v>
      </c>
      <c r="AC341" s="463">
        <v>-16.528991193967954</v>
      </c>
      <c r="AD341" s="463">
        <v>-7.8421134777929797</v>
      </c>
    </row>
    <row r="342" spans="1:30" x14ac:dyDescent="0.3">
      <c r="A342" s="379"/>
      <c r="Y342" s="464"/>
      <c r="Z342" s="463">
        <v>-12.595297180848251</v>
      </c>
      <c r="AA342" s="463">
        <v>-7.8987504065017955</v>
      </c>
      <c r="AB342" s="463">
        <v>-6.0570515667650966</v>
      </c>
      <c r="AC342" s="463">
        <v>-10.733636781455218</v>
      </c>
      <c r="AD342" s="463">
        <v>-7.9059592465231487</v>
      </c>
    </row>
    <row r="343" spans="1:30" x14ac:dyDescent="0.3">
      <c r="A343" s="379"/>
      <c r="Y343" s="464">
        <v>44166</v>
      </c>
      <c r="Z343" s="463">
        <v>-13.66430045187102</v>
      </c>
      <c r="AA343" s="463">
        <v>-8.3169502919516454</v>
      </c>
      <c r="AB343" s="463">
        <v>-6.0570515667650966</v>
      </c>
      <c r="AC343" s="463">
        <v>-10.976428958193353</v>
      </c>
      <c r="AD343" s="463">
        <v>-8.4275970581184794</v>
      </c>
    </row>
    <row r="344" spans="1:30" x14ac:dyDescent="0.3">
      <c r="A344" s="379"/>
      <c r="Y344" s="464"/>
      <c r="Z344" s="463">
        <v>-4.7792361312702898</v>
      </c>
      <c r="AA344" s="463">
        <v>-8.0295274650938389</v>
      </c>
      <c r="AB344" s="463">
        <v>-6.0570515667650966</v>
      </c>
      <c r="AC344" s="463">
        <v>-6.5945758820270584</v>
      </c>
      <c r="AD344" s="463">
        <v>-8.2718312179138955</v>
      </c>
    </row>
    <row r="345" spans="1:30" x14ac:dyDescent="0.3">
      <c r="A345" s="379"/>
      <c r="Y345" s="464"/>
      <c r="Z345" s="463">
        <v>-2.8384780476392364</v>
      </c>
      <c r="AA345" s="463">
        <v>-7.3880224740953846</v>
      </c>
      <c r="AB345" s="463">
        <v>-6.0570515667650966</v>
      </c>
      <c r="AC345" s="463">
        <v>-3.6535361969356472</v>
      </c>
      <c r="AD345" s="463">
        <v>-7.0314817493723307</v>
      </c>
    </row>
    <row r="346" spans="1:30" x14ac:dyDescent="0.3">
      <c r="A346" s="379"/>
      <c r="Y346" s="464"/>
      <c r="Z346" s="463">
        <v>-1.8683457744181515</v>
      </c>
      <c r="AA346" s="463">
        <v>-7.0809899231205282</v>
      </c>
      <c r="AB346" s="463">
        <v>-6.0570515667650966</v>
      </c>
      <c r="AC346" s="463">
        <v>-2.7064943537371846</v>
      </c>
      <c r="AD346" s="463">
        <v>-6.828723682845415</v>
      </c>
    </row>
    <row r="347" spans="1:30" x14ac:dyDescent="0.3">
      <c r="A347" s="379"/>
      <c r="Y347" s="464"/>
      <c r="Z347" s="463">
        <v>-6.9225741073389475</v>
      </c>
      <c r="AA347" s="463">
        <v>-6.898361407084451</v>
      </c>
      <c r="AB347" s="463">
        <v>-6.0570515667650966</v>
      </c>
      <c r="AC347" s="463">
        <v>-6.7091551590808507</v>
      </c>
      <c r="AD347" s="463">
        <v>-6.4866748446893769</v>
      </c>
    </row>
    <row r="348" spans="1:30" x14ac:dyDescent="0.3">
      <c r="A348" s="379"/>
      <c r="Y348" s="464"/>
      <c r="Z348" s="463">
        <v>-9.047925625281799</v>
      </c>
      <c r="AA348" s="463">
        <v>-6.5313405150636656</v>
      </c>
      <c r="AB348" s="463">
        <v>-6.0570515667650966</v>
      </c>
      <c r="AC348" s="463">
        <v>-7.8465449141770023</v>
      </c>
      <c r="AD348" s="463">
        <v>-5.6076214100455122</v>
      </c>
    </row>
    <row r="349" spans="1:30" x14ac:dyDescent="0.3">
      <c r="A349" s="379"/>
      <c r="Y349" s="464"/>
      <c r="Z349" s="463">
        <v>-10.446069324024261</v>
      </c>
      <c r="AA349" s="463">
        <v>-6.70002068208158</v>
      </c>
      <c r="AB349" s="463">
        <v>-6.0570515667650966</v>
      </c>
      <c r="AC349" s="463">
        <v>-9.31433031576681</v>
      </c>
      <c r="AD349" s="463">
        <v>-5.3063753381299517</v>
      </c>
    </row>
    <row r="350" spans="1:30" x14ac:dyDescent="0.3">
      <c r="A350" s="379"/>
      <c r="Y350" s="464"/>
      <c r="Z350" s="463">
        <v>-12.385900839618476</v>
      </c>
      <c r="AA350" s="463">
        <v>-7.103975882181123</v>
      </c>
      <c r="AB350" s="463">
        <v>-6.0570515667650966</v>
      </c>
      <c r="AC350" s="463">
        <v>-8.5820870911010871</v>
      </c>
      <c r="AD350" s="463">
        <v>-5.2670682128714361</v>
      </c>
    </row>
    <row r="351" spans="1:30" x14ac:dyDescent="0.3">
      <c r="A351" s="379"/>
      <c r="Y351" s="464"/>
      <c r="Z351" s="463">
        <v>-2.2100898871247856</v>
      </c>
      <c r="AA351" s="463">
        <v>-7.3833810825913231</v>
      </c>
      <c r="AB351" s="463">
        <v>-6.0570515667650966</v>
      </c>
      <c r="AC351" s="463">
        <v>-0.44120183952000502</v>
      </c>
      <c r="AD351" s="463">
        <v>-5.3271523245575354</v>
      </c>
    </row>
    <row r="352" spans="1:30" x14ac:dyDescent="0.3">
      <c r="A352" s="379"/>
      <c r="Y352" s="464"/>
      <c r="Z352" s="463">
        <v>-4.0192392167646371</v>
      </c>
      <c r="AA352" s="463">
        <v>-7.3039320250326467</v>
      </c>
      <c r="AB352" s="463">
        <v>-6.0570515667650966</v>
      </c>
      <c r="AC352" s="463">
        <v>-1.54481369352672</v>
      </c>
      <c r="AD352" s="463">
        <v>-5.522783365122824</v>
      </c>
    </row>
    <row r="353" spans="1:30" x14ac:dyDescent="0.3">
      <c r="A353" s="379"/>
      <c r="Y353" s="464"/>
      <c r="Z353" s="463">
        <v>-4.6960321751149454</v>
      </c>
      <c r="AA353" s="463">
        <v>-6.2604145837130725</v>
      </c>
      <c r="AB353" s="463">
        <v>-6.0570515667650966</v>
      </c>
      <c r="AC353" s="463">
        <v>-2.4313444769275776</v>
      </c>
      <c r="AD353" s="463">
        <v>-4.5647077938709719</v>
      </c>
    </row>
    <row r="354" spans="1:30" x14ac:dyDescent="0.3">
      <c r="A354" s="379"/>
      <c r="Y354" s="464"/>
      <c r="Z354" s="463">
        <v>-8.8784105102103545</v>
      </c>
      <c r="AA354" s="463">
        <v>-4.8147437494981862</v>
      </c>
      <c r="AB354" s="463">
        <v>-6.0570515667650966</v>
      </c>
      <c r="AC354" s="463">
        <v>-7.129743940883543</v>
      </c>
      <c r="AD354" s="463">
        <v>-3.6826352470456709</v>
      </c>
    </row>
    <row r="355" spans="1:30" x14ac:dyDescent="0.3">
      <c r="A355" s="379"/>
      <c r="Y355" s="464"/>
      <c r="Z355" s="463">
        <v>-8.4917822223710697</v>
      </c>
      <c r="AA355" s="463">
        <v>-4.9503535933727774</v>
      </c>
      <c r="AB355" s="463">
        <v>-6.0570515667650966</v>
      </c>
      <c r="AC355" s="463">
        <v>-9.2159621981340223</v>
      </c>
      <c r="AD355" s="463">
        <v>-3.6643295352138727</v>
      </c>
    </row>
    <row r="356" spans="1:30" x14ac:dyDescent="0.3">
      <c r="A356" s="379"/>
      <c r="Y356" s="464"/>
      <c r="Z356" s="463">
        <v>-3.1414472347872424</v>
      </c>
      <c r="AA356" s="463">
        <v>-4.5974369617919431</v>
      </c>
      <c r="AB356" s="463">
        <v>-6.0570515667650966</v>
      </c>
      <c r="AC356" s="463">
        <v>-2.6078013170038474</v>
      </c>
      <c r="AD356" s="463">
        <v>-3.720566031050526</v>
      </c>
    </row>
    <row r="357" spans="1:30" x14ac:dyDescent="0.3">
      <c r="A357" s="379"/>
      <c r="Y357" s="464"/>
      <c r="Z357" s="463">
        <v>-2.2662050001142688</v>
      </c>
      <c r="AA357" s="463">
        <v>-4.0349249311326476</v>
      </c>
      <c r="AB357" s="463">
        <v>-6.0570515667650966</v>
      </c>
      <c r="AC357" s="463">
        <v>-2.4075792633239814</v>
      </c>
      <c r="AD357" s="463">
        <v>-3.667533714547385</v>
      </c>
    </row>
    <row r="358" spans="1:30" x14ac:dyDescent="0.3">
      <c r="A358" s="379"/>
      <c r="Y358" s="464"/>
      <c r="Z358" s="463">
        <v>-3.1593587942469239</v>
      </c>
      <c r="AA358" s="463">
        <v>-3.1227799301691164</v>
      </c>
      <c r="AB358" s="463">
        <v>-6.0570515667650966</v>
      </c>
      <c r="AC358" s="463">
        <v>-0.31306185669741637</v>
      </c>
      <c r="AD358" s="463">
        <v>-3.3977074553249986</v>
      </c>
    </row>
    <row r="359" spans="1:30" x14ac:dyDescent="0.3">
      <c r="A359" s="379"/>
      <c r="Y359" s="464"/>
      <c r="Z359" s="463">
        <v>-1.5488227956987961</v>
      </c>
      <c r="AA359" s="463">
        <v>-2.5302785792900999</v>
      </c>
      <c r="AB359" s="463">
        <v>-6.0570515667650966</v>
      </c>
      <c r="AC359" s="463">
        <v>-1.9384691643832923</v>
      </c>
      <c r="AD359" s="463">
        <v>-2.9409363468133023</v>
      </c>
    </row>
    <row r="360" spans="1:30" x14ac:dyDescent="0.3">
      <c r="A360" s="379"/>
      <c r="Y360" s="464"/>
      <c r="Z360" s="463">
        <v>-0.75844796049987706</v>
      </c>
      <c r="AA360" s="463">
        <v>-2.0264707309102663</v>
      </c>
      <c r="AB360" s="463">
        <v>-6.0570515667650966</v>
      </c>
      <c r="AC360" s="463">
        <v>-2.0601182614055915</v>
      </c>
      <c r="AD360" s="463">
        <v>-2.6527300960663802</v>
      </c>
    </row>
    <row r="361" spans="1:30" x14ac:dyDescent="0.3">
      <c r="A361" s="379"/>
      <c r="Y361" s="464"/>
      <c r="Z361" s="463">
        <v>-2.4933955034656385</v>
      </c>
      <c r="AA361" s="463">
        <v>-1.6787640823934882</v>
      </c>
      <c r="AB361" s="463">
        <v>-6.0570515667650966</v>
      </c>
      <c r="AC361" s="463">
        <v>-5.2409601263268399</v>
      </c>
      <c r="AD361" s="463">
        <v>-2.4316098398540356</v>
      </c>
    </row>
    <row r="362" spans="1:30" x14ac:dyDescent="0.3">
      <c r="A362" s="379"/>
      <c r="Y362" s="464"/>
      <c r="Z362" s="463">
        <v>-4.3442727662179514</v>
      </c>
      <c r="AA362" s="463">
        <v>-0.94878921364547331</v>
      </c>
      <c r="AB362" s="463">
        <v>-6.0570515667650966</v>
      </c>
      <c r="AC362" s="463">
        <v>-6.0185644385521471</v>
      </c>
      <c r="AD362" s="463">
        <v>-2.324239761425718</v>
      </c>
    </row>
    <row r="363" spans="1:30" x14ac:dyDescent="0.3">
      <c r="A363" s="379"/>
      <c r="Y363" s="464"/>
      <c r="Z363" s="463">
        <v>0.38520770387158887</v>
      </c>
      <c r="AA363" s="463">
        <v>-0.78809605849924902</v>
      </c>
      <c r="AB363" s="463">
        <v>-6.0570515667650966</v>
      </c>
      <c r="AC363" s="463">
        <v>-0.59035756177539156</v>
      </c>
      <c r="AD363" s="463">
        <v>-1.858399082517924</v>
      </c>
    </row>
    <row r="364" spans="1:30" x14ac:dyDescent="0.3">
      <c r="A364" s="379"/>
      <c r="Y364" s="464"/>
      <c r="Z364" s="463">
        <v>0.16774153950318205</v>
      </c>
      <c r="AA364" s="463">
        <v>-1.4235741036861047</v>
      </c>
      <c r="AB364" s="463">
        <v>-6.0570515667650966</v>
      </c>
      <c r="AC364" s="463">
        <v>-0.85973746983756882</v>
      </c>
      <c r="AD364" s="463">
        <v>-2.2943163062338749</v>
      </c>
    </row>
    <row r="365" spans="1:30" x14ac:dyDescent="0.3">
      <c r="A365" s="379"/>
      <c r="Y365" s="464"/>
      <c r="Z365" s="463">
        <v>1.9504652869891763</v>
      </c>
      <c r="AA365" s="463">
        <v>-1.02507424229264</v>
      </c>
      <c r="AB365" s="463">
        <v>-6.0570515667650966</v>
      </c>
      <c r="AC365" s="463">
        <v>0.43852869230080671</v>
      </c>
      <c r="AD365" s="463">
        <v>-1.921469950242541</v>
      </c>
    </row>
    <row r="366" spans="1:30" x14ac:dyDescent="0.3">
      <c r="A366" s="379"/>
      <c r="Y366" s="464"/>
      <c r="Z366" s="463">
        <v>-0.42397070967522321</v>
      </c>
      <c r="AA366" s="463">
        <v>-1.0775077201798679E-2</v>
      </c>
      <c r="AB366" s="463">
        <v>-6.0570515667650966</v>
      </c>
      <c r="AC366" s="463">
        <v>1.322415587971264</v>
      </c>
      <c r="AD366" s="463">
        <v>-0.90504860382730057</v>
      </c>
    </row>
    <row r="367" spans="1:30" x14ac:dyDescent="0.3">
      <c r="A367" s="379"/>
      <c r="Y367" s="464"/>
      <c r="Z367" s="463">
        <v>-5.2067942768078659</v>
      </c>
      <c r="AA367" s="463">
        <v>-0.45635956887759932</v>
      </c>
      <c r="AB367" s="463">
        <v>-6.0570515667650966</v>
      </c>
      <c r="AC367" s="463">
        <v>-5.1115388274172489</v>
      </c>
      <c r="AD367" s="463">
        <v>-1.0066666634631625</v>
      </c>
    </row>
    <row r="368" spans="1:30" x14ac:dyDescent="0.3">
      <c r="A368" s="379"/>
      <c r="Y368" s="464"/>
      <c r="Z368" s="463">
        <v>0.2961035262886127</v>
      </c>
      <c r="AA368" s="463">
        <v>-0.34203557276332203</v>
      </c>
      <c r="AB368" s="463">
        <v>-6.0570515667650966</v>
      </c>
      <c r="AC368" s="463">
        <v>-2.6310356343875014</v>
      </c>
      <c r="AD368" s="463">
        <v>-1.1328501731632465</v>
      </c>
    </row>
    <row r="369" spans="1:30" x14ac:dyDescent="0.3">
      <c r="A369" s="379"/>
      <c r="Y369" s="464"/>
      <c r="Z369" s="463">
        <v>2.7558213894179384</v>
      </c>
      <c r="AA369" s="463">
        <v>-0.42910138488199762</v>
      </c>
      <c r="AB369" s="463">
        <v>-6.0570515667650966</v>
      </c>
      <c r="AC369" s="463">
        <v>1.0963849863545363</v>
      </c>
      <c r="AD369" s="463">
        <v>-0.84601507335417681</v>
      </c>
    </row>
    <row r="370" spans="1:30" x14ac:dyDescent="0.3">
      <c r="A370" s="379"/>
      <c r="Y370" s="464"/>
      <c r="Z370" s="463">
        <v>-2.7338837378590157</v>
      </c>
      <c r="AA370" s="463">
        <v>-0.63066174632915184</v>
      </c>
      <c r="AB370" s="463">
        <v>-6.0570515667650966</v>
      </c>
      <c r="AC370" s="463">
        <v>-1.301683979226425</v>
      </c>
      <c r="AD370" s="463">
        <v>-0.89095879230803277</v>
      </c>
    </row>
    <row r="371" spans="1:30" x14ac:dyDescent="0.3">
      <c r="A371" s="379"/>
      <c r="Y371" s="464"/>
      <c r="Z371" s="463">
        <v>0.96800951230312338</v>
      </c>
      <c r="AA371" s="463">
        <v>-1.8211038479086592</v>
      </c>
      <c r="AB371" s="463">
        <v>-6.0570515667650966</v>
      </c>
      <c r="AC371" s="463">
        <v>-1.7430220377381573</v>
      </c>
      <c r="AD371" s="463">
        <v>-1.8863908490237244</v>
      </c>
    </row>
    <row r="372" spans="1:30" x14ac:dyDescent="0.3">
      <c r="A372" s="379"/>
      <c r="Y372" s="464"/>
      <c r="Z372" s="463">
        <v>1.341004602158447</v>
      </c>
      <c r="AA372" s="463">
        <v>-3.224475014178561</v>
      </c>
      <c r="AB372" s="463">
        <v>-6.0570515667650966</v>
      </c>
      <c r="AC372" s="463">
        <v>2.4463743909642943</v>
      </c>
      <c r="AD372" s="463">
        <v>-2.8355543099772444</v>
      </c>
    </row>
    <row r="373" spans="1:30" x14ac:dyDescent="0.3">
      <c r="A373" s="379"/>
      <c r="Y373" s="464"/>
      <c r="Z373" s="463">
        <v>-1.8348932398053033</v>
      </c>
      <c r="AA373" s="463">
        <v>-4.5070688173850888</v>
      </c>
      <c r="AB373" s="463">
        <v>-6.0570515667650966</v>
      </c>
      <c r="AC373" s="463">
        <v>1.0078095552942727</v>
      </c>
      <c r="AD373" s="463">
        <v>-4.1790767041153538</v>
      </c>
    </row>
    <row r="374" spans="1:30" x14ac:dyDescent="0.3">
      <c r="A374" s="379"/>
      <c r="Y374" s="464">
        <v>44197</v>
      </c>
      <c r="Z374" s="463">
        <v>-13.539888987864417</v>
      </c>
      <c r="AA374" s="463">
        <v>-4.4611450795525815</v>
      </c>
      <c r="AB374" s="463"/>
      <c r="AC374" s="463">
        <v>-12.079563224427091</v>
      </c>
      <c r="AD374" s="463">
        <v>-4.6099335806180397</v>
      </c>
    </row>
    <row r="375" spans="1:30" x14ac:dyDescent="0.3">
      <c r="A375" s="379"/>
      <c r="Y375" s="464"/>
      <c r="Z375" s="463">
        <v>-9.5274946376006984</v>
      </c>
      <c r="AA375" s="463">
        <v>-5.3084850615907087</v>
      </c>
      <c r="AB375" s="463"/>
      <c r="AC375" s="463">
        <v>-9.2751798610621421</v>
      </c>
      <c r="AD375" s="463">
        <v>-4.9544745863463788</v>
      </c>
    </row>
    <row r="376" spans="1:30" x14ac:dyDescent="0.3">
      <c r="A376" s="379"/>
      <c r="Y376" s="464"/>
      <c r="Z376" s="463">
        <v>-6.2223352330277599</v>
      </c>
      <c r="AA376" s="463">
        <v>-5.9142877624458077</v>
      </c>
      <c r="AB376" s="463"/>
      <c r="AC376" s="463">
        <v>-8.3082717726122297</v>
      </c>
      <c r="AD376" s="463">
        <v>-5.6954128808505322</v>
      </c>
    </row>
    <row r="377" spans="1:30" x14ac:dyDescent="0.3">
      <c r="A377" s="379"/>
      <c r="Y377" s="464"/>
      <c r="Z377" s="463">
        <v>-2.4124175730314614</v>
      </c>
      <c r="AA377" s="463">
        <v>-6.2383730270496516</v>
      </c>
      <c r="AB377" s="463"/>
      <c r="AC377" s="463">
        <v>-4.3176821147452245</v>
      </c>
      <c r="AD377" s="463">
        <v>-6.5228721843793425</v>
      </c>
    </row>
    <row r="378" spans="1:30" x14ac:dyDescent="0.3">
      <c r="A378" s="379"/>
      <c r="Y378" s="464"/>
      <c r="Z378" s="463">
        <v>-4.9633703619637703</v>
      </c>
      <c r="AA378" s="463">
        <v>-4.3560815717954409</v>
      </c>
      <c r="AB378" s="463"/>
      <c r="AC378" s="463">
        <v>-4.1548090778365321</v>
      </c>
      <c r="AD378" s="463">
        <v>-4.8477831050638214</v>
      </c>
    </row>
    <row r="379" spans="1:30" x14ac:dyDescent="0.3">
      <c r="A379" s="379"/>
      <c r="Y379" s="464"/>
      <c r="Z379" s="463">
        <v>-2.8996143038272431</v>
      </c>
      <c r="AA379" s="463">
        <v>-3.7787086584997498</v>
      </c>
      <c r="AB379" s="463"/>
      <c r="AC379" s="463">
        <v>-2.7401936705647785</v>
      </c>
      <c r="AD379" s="463">
        <v>-4.0277474118528795</v>
      </c>
    </row>
    <row r="380" spans="1:30" x14ac:dyDescent="0.3">
      <c r="A380" s="379"/>
      <c r="Y380" s="464"/>
      <c r="Z380" s="463">
        <v>-4.1034900920322102</v>
      </c>
      <c r="AA380" s="463">
        <v>-3.9208964534913671</v>
      </c>
      <c r="AB380" s="463"/>
      <c r="AC380" s="463">
        <v>-4.7844055694073973</v>
      </c>
      <c r="AD380" s="463">
        <v>-3.8228700774054993</v>
      </c>
    </row>
    <row r="381" spans="1:30" x14ac:dyDescent="0.3">
      <c r="A381" s="379"/>
      <c r="Y381" s="464"/>
      <c r="Z381" s="463">
        <v>-0.36384880108494277</v>
      </c>
      <c r="AA381" s="463">
        <v>-3.8732435925825519</v>
      </c>
      <c r="AB381" s="463"/>
      <c r="AC381" s="463">
        <v>-0.35393966921844822</v>
      </c>
      <c r="AD381" s="463">
        <v>-3.3647326160050972</v>
      </c>
    </row>
    <row r="382" spans="1:30" x14ac:dyDescent="0.3">
      <c r="A382" s="379"/>
      <c r="Y382" s="464"/>
      <c r="Z382" s="463">
        <v>-5.4858842445308627</v>
      </c>
      <c r="AA382" s="463">
        <v>-3.6434403811774994</v>
      </c>
      <c r="AB382" s="463"/>
      <c r="AC382" s="463">
        <v>-3.5349300085855475</v>
      </c>
      <c r="AD382" s="463">
        <v>-3.023141296054876</v>
      </c>
    </row>
    <row r="383" spans="1:30" x14ac:dyDescent="0.3">
      <c r="A383" s="379"/>
      <c r="Y383" s="464"/>
      <c r="Z383" s="463">
        <v>-7.2176497979690755</v>
      </c>
      <c r="AA383" s="463">
        <v>-3.1264439656309935</v>
      </c>
      <c r="AB383" s="463"/>
      <c r="AC383" s="463">
        <v>-6.874130431480566</v>
      </c>
      <c r="AD383" s="463">
        <v>-2.3806543697262623</v>
      </c>
    </row>
    <row r="384" spans="1:30" x14ac:dyDescent="0.3">
      <c r="A384" s="379"/>
      <c r="Y384" s="464"/>
      <c r="Z384" s="463">
        <v>-2.0788475466697545</v>
      </c>
      <c r="AA384" s="463">
        <v>-2.3908910939768577</v>
      </c>
      <c r="AB384" s="463"/>
      <c r="AC384" s="463">
        <v>-1.1107198849424122</v>
      </c>
      <c r="AD384" s="463">
        <v>-1.5376300146159625</v>
      </c>
    </row>
    <row r="385" spans="1:30" x14ac:dyDescent="0.3">
      <c r="A385" s="379"/>
      <c r="Y385" s="464"/>
      <c r="Z385" s="463">
        <v>-3.3547478821284056</v>
      </c>
      <c r="AA385" s="463">
        <v>-3.2549683629697319</v>
      </c>
      <c r="AB385" s="463"/>
      <c r="AC385" s="463">
        <v>-1.7636698381849811</v>
      </c>
      <c r="AD385" s="463">
        <v>-2.3264087107993379</v>
      </c>
    </row>
    <row r="386" spans="1:30" x14ac:dyDescent="0.3">
      <c r="A386" s="379"/>
      <c r="Y386" s="464"/>
      <c r="Z386" s="463">
        <v>0.71936060499830035</v>
      </c>
      <c r="AA386" s="463">
        <v>-3.7330325546740588</v>
      </c>
      <c r="AB386" s="463"/>
      <c r="AC386" s="463">
        <v>1.7572148137355157</v>
      </c>
      <c r="AD386" s="463">
        <v>-2.9748510335488811</v>
      </c>
    </row>
    <row r="387" spans="1:30" x14ac:dyDescent="0.3">
      <c r="A387" s="379"/>
      <c r="Y387" s="464"/>
      <c r="Z387" s="463">
        <v>1.0453800095467383</v>
      </c>
      <c r="AA387" s="463">
        <v>-2.7119697377705552</v>
      </c>
      <c r="AB387" s="463"/>
      <c r="AC387" s="463">
        <v>1.1167649163647013</v>
      </c>
      <c r="AD387" s="463">
        <v>-2.0790929085511101</v>
      </c>
    </row>
    <row r="388" spans="1:30" x14ac:dyDescent="0.3">
      <c r="A388" s="379"/>
      <c r="Y388" s="464"/>
      <c r="Z388" s="463">
        <v>-6.4123896840350607</v>
      </c>
      <c r="AA388" s="463">
        <v>-3.4308996589723058</v>
      </c>
      <c r="AB388" s="463"/>
      <c r="AC388" s="463">
        <v>-5.8753905425020747</v>
      </c>
      <c r="AD388" s="463">
        <v>-3.0644511320187582</v>
      </c>
    </row>
    <row r="389" spans="1:30" x14ac:dyDescent="0.3">
      <c r="A389" s="379"/>
      <c r="Y389" s="464"/>
      <c r="Z389" s="463">
        <v>-8.8323335864611536</v>
      </c>
      <c r="AA389" s="463">
        <v>-4.5340044233834709</v>
      </c>
      <c r="AB389" s="463"/>
      <c r="AC389" s="463">
        <v>-8.0740262678323518</v>
      </c>
      <c r="AD389" s="463">
        <v>-4.2750325640496003</v>
      </c>
    </row>
    <row r="390" spans="1:30" x14ac:dyDescent="0.3">
      <c r="A390" s="379"/>
      <c r="Y390" s="464"/>
      <c r="Z390" s="463">
        <v>-7.0210079644551726E-2</v>
      </c>
      <c r="AA390" s="463">
        <v>-6.0012686148707077</v>
      </c>
      <c r="AB390" s="463"/>
      <c r="AC390" s="463">
        <v>-0.6038235564961667</v>
      </c>
      <c r="AD390" s="463">
        <v>-5.4591456922117469</v>
      </c>
    </row>
    <row r="391" spans="1:30" x14ac:dyDescent="0.3">
      <c r="A391" s="379"/>
      <c r="Y391" s="464"/>
      <c r="Z391" s="463">
        <v>-7.1113569950820033</v>
      </c>
      <c r="AA391" s="463">
        <v>-7.5678379628275128</v>
      </c>
      <c r="AB391" s="463"/>
      <c r="AC391" s="463">
        <v>-8.0082274492159513</v>
      </c>
      <c r="AD391" s="463">
        <v>-6.9412680406405638</v>
      </c>
    </row>
    <row r="392" spans="1:30" x14ac:dyDescent="0.3">
      <c r="A392" s="379"/>
      <c r="Y392" s="464"/>
      <c r="Z392" s="463">
        <v>-11.076481233006563</v>
      </c>
      <c r="AA392" s="463">
        <v>-7.861074887027649</v>
      </c>
      <c r="AB392" s="463"/>
      <c r="AC392" s="463">
        <v>-10.237739862400872</v>
      </c>
      <c r="AD392" s="463">
        <v>-7.2680369432776866</v>
      </c>
    </row>
    <row r="393" spans="1:30" x14ac:dyDescent="0.3">
      <c r="A393" s="379"/>
      <c r="Y393" s="464"/>
      <c r="Z393" s="463">
        <v>-9.5514887354123541</v>
      </c>
      <c r="AA393" s="463">
        <v>-8.2302282595143321</v>
      </c>
      <c r="AB393" s="463"/>
      <c r="AC393" s="463">
        <v>-6.5315770833995117</v>
      </c>
      <c r="AD393" s="463">
        <v>-7.4440792086716607</v>
      </c>
    </row>
    <row r="394" spans="1:30" x14ac:dyDescent="0.3">
      <c r="A394" s="379"/>
      <c r="Y394" s="464"/>
      <c r="Z394" s="463">
        <v>-9.9206054261509049</v>
      </c>
      <c r="AA394" s="463">
        <v>-9.8718972490611954</v>
      </c>
      <c r="AB394" s="463"/>
      <c r="AC394" s="463">
        <v>-9.2580915226370166</v>
      </c>
      <c r="AD394" s="463">
        <v>-8.6752644649947666</v>
      </c>
    </row>
    <row r="395" spans="1:30" x14ac:dyDescent="0.3">
      <c r="A395" s="379"/>
      <c r="Y395" s="464"/>
      <c r="Z395" s="463">
        <v>-8.4650481534360065</v>
      </c>
      <c r="AA395" s="463">
        <v>-9.9390576738722842</v>
      </c>
      <c r="AB395" s="463"/>
      <c r="AC395" s="463">
        <v>-8.1627728609619368</v>
      </c>
      <c r="AD395" s="463">
        <v>-8.2295374665030518</v>
      </c>
    </row>
    <row r="396" spans="1:30" x14ac:dyDescent="0.3">
      <c r="A396" s="379"/>
      <c r="Y396" s="464"/>
      <c r="Z396" s="463">
        <v>-11.416407193867931</v>
      </c>
      <c r="AA396" s="463">
        <v>-10.256302270387678</v>
      </c>
      <c r="AB396" s="463"/>
      <c r="AC396" s="463">
        <v>-9.3063221255901709</v>
      </c>
      <c r="AD396" s="463">
        <v>-8.2480800289977747</v>
      </c>
    </row>
    <row r="397" spans="1:30" x14ac:dyDescent="0.3">
      <c r="A397" s="379"/>
      <c r="Y397" s="464"/>
      <c r="Z397" s="463">
        <v>-11.561893006472609</v>
      </c>
      <c r="AA397" s="463">
        <v>-9.904468259993477</v>
      </c>
      <c r="AB397" s="463"/>
      <c r="AC397" s="463">
        <v>-9.2221203507579048</v>
      </c>
      <c r="AD397" s="463">
        <v>-8.1163380324265226</v>
      </c>
    </row>
    <row r="398" spans="1:30" x14ac:dyDescent="0.3">
      <c r="A398" s="379"/>
      <c r="Y398" s="464"/>
      <c r="Z398" s="463">
        <v>-7.5814799687596182</v>
      </c>
      <c r="AA398" s="463">
        <v>-9.3543376188226546</v>
      </c>
      <c r="AB398" s="463"/>
      <c r="AC398" s="463">
        <v>-4.8881384597739554</v>
      </c>
      <c r="AD398" s="463">
        <v>-7.6733223754114022</v>
      </c>
    </row>
    <row r="399" spans="1:30" x14ac:dyDescent="0.3">
      <c r="A399" s="379"/>
      <c r="Y399" s="464"/>
      <c r="Z399" s="463">
        <v>-13.297193408614325</v>
      </c>
      <c r="AA399" s="463">
        <v>-9.2352060222121359</v>
      </c>
      <c r="AB399" s="463"/>
      <c r="AC399" s="463">
        <v>-10.367537799863925</v>
      </c>
      <c r="AD399" s="463">
        <v>-7.4731280596338552</v>
      </c>
    </row>
    <row r="400" spans="1:30" x14ac:dyDescent="0.3">
      <c r="A400" s="379"/>
      <c r="Y400" s="464"/>
      <c r="Z400" s="463">
        <v>-7.0886506626529489</v>
      </c>
      <c r="AA400" s="463">
        <v>-9.131114174775556</v>
      </c>
      <c r="AB400" s="463"/>
      <c r="AC400" s="463">
        <v>-5.6093831074007454</v>
      </c>
      <c r="AD400" s="463">
        <v>-7.4143299607895825</v>
      </c>
    </row>
    <row r="401" spans="1:30" x14ac:dyDescent="0.3">
      <c r="A401" s="379"/>
      <c r="Y401" s="464"/>
      <c r="Z401" s="463">
        <v>-6.0696909379551398</v>
      </c>
      <c r="AA401" s="463">
        <v>-9.5106430731357552</v>
      </c>
      <c r="AB401" s="463"/>
      <c r="AC401" s="463">
        <v>-6.1569819235311769</v>
      </c>
      <c r="AD401" s="463">
        <v>-8.0487811482503986</v>
      </c>
    </row>
    <row r="402" spans="1:30" x14ac:dyDescent="0.3">
      <c r="A402" s="379"/>
      <c r="Y402" s="464"/>
      <c r="Z402" s="463">
        <v>-7.6311269771623742</v>
      </c>
      <c r="AA402" s="463">
        <v>-9.5343048297959943</v>
      </c>
      <c r="AB402" s="463"/>
      <c r="AC402" s="463">
        <v>-6.7614126505191052</v>
      </c>
      <c r="AD402" s="463">
        <v>-8.3331564673963516</v>
      </c>
    </row>
    <row r="403" spans="1:30" x14ac:dyDescent="0.3">
      <c r="A403" s="379"/>
      <c r="Y403" s="464"/>
      <c r="Z403" s="463">
        <v>-10.68776426181188</v>
      </c>
      <c r="AA403" s="463">
        <v>-9.0497018275364081</v>
      </c>
      <c r="AB403" s="463"/>
      <c r="AC403" s="463">
        <v>-8.8947354336802675</v>
      </c>
      <c r="AD403" s="463">
        <v>-8.5266899003843264</v>
      </c>
    </row>
    <row r="404" spans="1:30" x14ac:dyDescent="0.3">
      <c r="A404" s="379"/>
      <c r="Y404" s="464"/>
      <c r="Z404" s="463">
        <v>-14.218595294994007</v>
      </c>
      <c r="AA404" s="463">
        <v>-9.276664176690991</v>
      </c>
      <c r="AB404" s="463"/>
      <c r="AC404" s="463">
        <v>-13.663278662983615</v>
      </c>
      <c r="AD404" s="463">
        <v>-9.1254361720963946</v>
      </c>
    </row>
    <row r="405" spans="1:30" x14ac:dyDescent="0.3">
      <c r="A405" s="379"/>
      <c r="Y405" s="464">
        <v>44228</v>
      </c>
      <c r="Z405" s="463">
        <v>-7.7471122653812827</v>
      </c>
      <c r="AA405" s="463">
        <v>-9.4391466599408567</v>
      </c>
      <c r="AB405" s="463"/>
      <c r="AC405" s="463">
        <v>-6.8787656937956285</v>
      </c>
      <c r="AD405" s="463">
        <v>-9.7048245693225645</v>
      </c>
    </row>
    <row r="406" spans="1:30" x14ac:dyDescent="0.3">
      <c r="A406" s="379"/>
      <c r="Y406" s="464"/>
      <c r="Z406" s="463">
        <v>-9.9049723927972249</v>
      </c>
      <c r="AA406" s="463">
        <v>-9.0626065484658049</v>
      </c>
      <c r="AB406" s="463"/>
      <c r="AC406" s="463">
        <v>-11.722271830779746</v>
      </c>
      <c r="AD406" s="463">
        <v>-9.9800569710257907</v>
      </c>
    </row>
    <row r="407" spans="1:30" x14ac:dyDescent="0.3">
      <c r="A407" s="379"/>
      <c r="Y407" s="464"/>
      <c r="Z407" s="463">
        <v>-8.6773871067350203</v>
      </c>
      <c r="AA407" s="463">
        <v>-8.7140472589986597</v>
      </c>
      <c r="AB407" s="463"/>
      <c r="AC407" s="463">
        <v>-9.8006070093852173</v>
      </c>
      <c r="AD407" s="463">
        <v>-10.143376485711132</v>
      </c>
    </row>
    <row r="408" spans="1:30" x14ac:dyDescent="0.3">
      <c r="A408" s="379"/>
      <c r="Y408" s="464"/>
      <c r="Z408" s="463">
        <v>-7.2070683207041952</v>
      </c>
      <c r="AA408" s="463">
        <v>-7.4857341541427402</v>
      </c>
      <c r="AB408" s="463"/>
      <c r="AC408" s="463">
        <v>-10.212700704114368</v>
      </c>
      <c r="AD408" s="463">
        <v>-9.2381566771323111</v>
      </c>
    </row>
    <row r="409" spans="1:30" x14ac:dyDescent="0.3">
      <c r="A409" s="379"/>
      <c r="Y409" s="464"/>
      <c r="Z409" s="463">
        <v>-4.9953461968370281</v>
      </c>
      <c r="AA409" s="463">
        <v>-7.2180148049017259</v>
      </c>
      <c r="AB409" s="463"/>
      <c r="AC409" s="463">
        <v>-8.6880394624416937</v>
      </c>
      <c r="AD409" s="463">
        <v>-9.5050780489544913</v>
      </c>
    </row>
    <row r="410" spans="1:30" x14ac:dyDescent="0.3">
      <c r="A410" s="379"/>
      <c r="Y410" s="464"/>
      <c r="Z410" s="463">
        <v>-8.2478492355418602</v>
      </c>
      <c r="AA410" s="463">
        <v>-6.8881651502349355</v>
      </c>
      <c r="AB410" s="463"/>
      <c r="AC410" s="463">
        <v>-10.037972036477655</v>
      </c>
      <c r="AD410" s="463">
        <v>-9.2643191483265674</v>
      </c>
    </row>
    <row r="411" spans="1:30" x14ac:dyDescent="0.3">
      <c r="A411" s="379"/>
      <c r="Y411" s="464"/>
      <c r="Z411" s="463">
        <v>-5.6204035610025711</v>
      </c>
      <c r="AA411" s="463">
        <v>-6.5428806707959035</v>
      </c>
      <c r="AB411" s="463"/>
      <c r="AC411" s="463">
        <v>-7.3267400029318708</v>
      </c>
      <c r="AD411" s="463">
        <v>-8.7751718187212848</v>
      </c>
    </row>
    <row r="412" spans="1:30" x14ac:dyDescent="0.3">
      <c r="A412" s="379"/>
      <c r="Y412" s="464"/>
      <c r="Z412" s="463">
        <v>-5.8730768206941839</v>
      </c>
      <c r="AA412" s="463">
        <v>-6.415318490120157</v>
      </c>
      <c r="AB412" s="463"/>
      <c r="AC412" s="463">
        <v>-8.7472152965508911</v>
      </c>
      <c r="AD412" s="463">
        <v>-8.5304956660078766</v>
      </c>
    </row>
    <row r="413" spans="1:30" x14ac:dyDescent="0.3">
      <c r="A413" s="379"/>
      <c r="Y413" s="464"/>
      <c r="Z413" s="463">
        <v>-7.5960248101296877</v>
      </c>
      <c r="AA413" s="463">
        <v>-6.4696677458606899</v>
      </c>
      <c r="AB413" s="463"/>
      <c r="AC413" s="463">
        <v>-10.03695952638428</v>
      </c>
      <c r="AD413" s="463">
        <v>-7.681374232138201</v>
      </c>
    </row>
    <row r="414" spans="1:30" x14ac:dyDescent="0.3">
      <c r="A414" s="379"/>
      <c r="Y414" s="464"/>
      <c r="Z414" s="463">
        <v>-6.2603957506617975</v>
      </c>
      <c r="AA414" s="463">
        <v>-6.42032326039672</v>
      </c>
      <c r="AB414" s="463"/>
      <c r="AC414" s="463">
        <v>-6.3765757021482301</v>
      </c>
      <c r="AD414" s="463">
        <v>-6.9456054439901038</v>
      </c>
    </row>
    <row r="415" spans="1:30" x14ac:dyDescent="0.3">
      <c r="A415" s="379"/>
      <c r="Y415" s="464"/>
      <c r="Z415" s="463">
        <v>-6.3141330559739686</v>
      </c>
      <c r="AA415" s="463">
        <v>-7.4174472094521304</v>
      </c>
      <c r="AB415" s="463"/>
      <c r="AC415" s="463">
        <v>-8.4999676351205125</v>
      </c>
      <c r="AD415" s="463">
        <v>-7.8432658431025857</v>
      </c>
    </row>
    <row r="416" spans="1:30" x14ac:dyDescent="0.3">
      <c r="A416" s="379"/>
      <c r="Y416" s="464"/>
      <c r="Z416" s="463">
        <v>-5.3757909870207596</v>
      </c>
      <c r="AA416" s="463">
        <v>-7.4507063196514602</v>
      </c>
      <c r="AB416" s="463"/>
      <c r="AC416" s="463">
        <v>-2.7441894253539658</v>
      </c>
      <c r="AD416" s="463">
        <v>-7.5435529732248296</v>
      </c>
    </row>
    <row r="417" spans="1:30" x14ac:dyDescent="0.3">
      <c r="A417" s="379"/>
      <c r="Y417" s="464"/>
      <c r="Z417" s="463">
        <v>-7.9024378372940696</v>
      </c>
      <c r="AA417" s="463">
        <v>-6.4419802361324106</v>
      </c>
      <c r="AB417" s="463"/>
      <c r="AC417" s="463">
        <v>-4.8875905194409768</v>
      </c>
      <c r="AD417" s="463">
        <v>-6.0299058235651586</v>
      </c>
    </row>
    <row r="418" spans="1:30" x14ac:dyDescent="0.3">
      <c r="A418" s="379"/>
      <c r="Y418" s="464"/>
      <c r="Z418" s="463">
        <v>-12.600271204390451</v>
      </c>
      <c r="AA418" s="463">
        <v>-6.5598439063759129</v>
      </c>
      <c r="AB418" s="463"/>
      <c r="AC418" s="463">
        <v>-13.610362796719244</v>
      </c>
      <c r="AD418" s="463">
        <v>-5.4135794714271679</v>
      </c>
    </row>
    <row r="419" spans="1:30" x14ac:dyDescent="0.3">
      <c r="A419" s="379"/>
      <c r="Y419" s="464"/>
      <c r="Z419" s="463">
        <v>-6.105890592089489</v>
      </c>
      <c r="AA419" s="463">
        <v>-6.5065830743842428</v>
      </c>
      <c r="AB419" s="463"/>
      <c r="AC419" s="463">
        <v>-6.6492252074066016</v>
      </c>
      <c r="AD419" s="463">
        <v>-4.9670497862467125</v>
      </c>
    </row>
    <row r="420" spans="1:30" x14ac:dyDescent="0.3">
      <c r="A420" s="379"/>
      <c r="Y420" s="464"/>
      <c r="Z420" s="463">
        <v>-0.53494222549634385</v>
      </c>
      <c r="AA420" s="463">
        <v>-6.4918315103687902</v>
      </c>
      <c r="AB420" s="463"/>
      <c r="AC420" s="463">
        <v>0.55857052123342044</v>
      </c>
      <c r="AD420" s="463">
        <v>-5.3476221834562141</v>
      </c>
    </row>
    <row r="421" spans="1:30" x14ac:dyDescent="0.3">
      <c r="A421" s="379"/>
      <c r="Y421" s="464"/>
      <c r="Z421" s="463">
        <v>-7.0854414423663084</v>
      </c>
      <c r="AA421" s="463">
        <v>-6.2075917642945475</v>
      </c>
      <c r="AB421" s="463"/>
      <c r="AC421" s="463">
        <v>-2.0622912371822935</v>
      </c>
      <c r="AD421" s="463">
        <v>-5.4155582054195657</v>
      </c>
    </row>
    <row r="422" spans="1:30" x14ac:dyDescent="0.3">
      <c r="A422" s="379"/>
      <c r="Y422" s="464"/>
      <c r="Z422" s="463">
        <v>-5.9413072320322762</v>
      </c>
      <c r="AA422" s="463">
        <v>-5.7356874836464318</v>
      </c>
      <c r="AB422" s="463"/>
      <c r="AC422" s="463">
        <v>-5.3742598388573271</v>
      </c>
      <c r="AD422" s="463">
        <v>-4.9753769765437728</v>
      </c>
    </row>
    <row r="423" spans="1:30" x14ac:dyDescent="0.3">
      <c r="A423" s="379"/>
      <c r="Y423" s="464"/>
      <c r="Z423" s="463">
        <v>-5.2725300389126009</v>
      </c>
      <c r="AA423" s="463">
        <v>-5.5623898124570088</v>
      </c>
      <c r="AB423" s="463"/>
      <c r="AC423" s="463">
        <v>-5.4081962058204738</v>
      </c>
      <c r="AD423" s="463">
        <v>-4.6368266335847466</v>
      </c>
    </row>
    <row r="424" spans="1:30" x14ac:dyDescent="0.3">
      <c r="A424" s="379"/>
      <c r="Y424" s="464"/>
      <c r="Z424" s="463">
        <v>-5.9127596147743606</v>
      </c>
      <c r="AA424" s="463">
        <v>-6.1413864366227013</v>
      </c>
      <c r="AB424" s="463"/>
      <c r="AC424" s="463">
        <v>-5.3631426731844414</v>
      </c>
      <c r="AD424" s="463">
        <v>-5.7770551943785193</v>
      </c>
    </row>
    <row r="425" spans="1:30" x14ac:dyDescent="0.3">
      <c r="A425" s="379"/>
      <c r="Y425" s="464"/>
      <c r="Z425" s="463">
        <v>-9.2969412398536448</v>
      </c>
      <c r="AA425" s="463">
        <v>-5.7853307624538166</v>
      </c>
      <c r="AB425" s="463"/>
      <c r="AC425" s="463">
        <v>-10.529094194588694</v>
      </c>
      <c r="AD425" s="463">
        <v>-6.3238856051824923</v>
      </c>
    </row>
    <row r="426" spans="1:30" x14ac:dyDescent="0.3">
      <c r="A426" s="379"/>
      <c r="Y426" s="464"/>
      <c r="Z426" s="463">
        <v>-4.892806893763531</v>
      </c>
      <c r="AA426" s="463">
        <v>-5.9196509319896338</v>
      </c>
      <c r="AB426" s="463"/>
      <c r="AC426" s="463">
        <v>-4.2793728066934165</v>
      </c>
      <c r="AD426" s="463">
        <v>-6.282467549220458</v>
      </c>
    </row>
    <row r="427" spans="1:30" x14ac:dyDescent="0.3">
      <c r="A427" s="379"/>
      <c r="Y427" s="464"/>
      <c r="Z427" s="463">
        <v>-4.5879185946561831</v>
      </c>
      <c r="AA427" s="463">
        <v>-5.7835624023520174</v>
      </c>
      <c r="AB427" s="463"/>
      <c r="AC427" s="463">
        <v>-7.423029404322989</v>
      </c>
      <c r="AD427" s="463">
        <v>-5.9394209614480173</v>
      </c>
    </row>
    <row r="428" spans="1:30" x14ac:dyDescent="0.3">
      <c r="A428" s="379"/>
      <c r="Y428" s="464"/>
      <c r="Z428" s="463">
        <v>-4.593051723184117</v>
      </c>
      <c r="AA428" s="463">
        <v>-5.8188768700826712</v>
      </c>
      <c r="AB428" s="463"/>
      <c r="AC428" s="463">
        <v>-5.890104112810107</v>
      </c>
      <c r="AD428" s="463">
        <v>-6.0459969953288208</v>
      </c>
    </row>
    <row r="429" spans="1:30" x14ac:dyDescent="0.3">
      <c r="A429" s="379"/>
      <c r="Y429" s="464"/>
      <c r="Z429" s="463">
        <v>-6.8815484187829998</v>
      </c>
      <c r="AA429" s="463">
        <v>-6.3561167281289022</v>
      </c>
      <c r="AB429" s="463"/>
      <c r="AC429" s="463">
        <v>-5.0843334471230861</v>
      </c>
      <c r="AD429" s="463">
        <v>-6.5427998234578126</v>
      </c>
    </row>
    <row r="430" spans="1:30" x14ac:dyDescent="0.3">
      <c r="A430" s="379"/>
      <c r="Y430" s="464"/>
      <c r="Z430" s="463">
        <v>-4.3199103314492788</v>
      </c>
      <c r="AA430" s="463">
        <v>-6.9801447962985339</v>
      </c>
      <c r="AB430" s="463"/>
      <c r="AC430" s="463">
        <v>-3.0068700914133899</v>
      </c>
      <c r="AD430" s="463">
        <v>-7.1479211049798783</v>
      </c>
    </row>
    <row r="431" spans="1:30" x14ac:dyDescent="0.3">
      <c r="A431" s="379"/>
      <c r="Y431" s="464"/>
      <c r="Z431" s="463">
        <v>-6.1599608888889428</v>
      </c>
      <c r="AA431" s="463">
        <v>-7.5327844133878346</v>
      </c>
      <c r="AB431" s="463"/>
      <c r="AC431" s="463">
        <v>-6.1091749103500632</v>
      </c>
      <c r="AD431" s="463">
        <v>-7.00127201278183</v>
      </c>
    </row>
    <row r="432" spans="1:30" x14ac:dyDescent="0.3">
      <c r="A432" s="379"/>
      <c r="Y432" s="464"/>
      <c r="Z432" s="463">
        <v>-13.057620246177263</v>
      </c>
      <c r="AA432" s="463">
        <v>-8.2037038972864824</v>
      </c>
      <c r="AB432" s="463"/>
      <c r="AC432" s="463">
        <v>-14.006713991491637</v>
      </c>
      <c r="AD432" s="463">
        <v>-7.0355328240077801</v>
      </c>
    </row>
    <row r="433" spans="1:30" x14ac:dyDescent="0.3">
      <c r="A433" s="379"/>
      <c r="Y433" s="464">
        <v>44256</v>
      </c>
      <c r="Z433" s="463">
        <v>-9.2610033709509523</v>
      </c>
      <c r="AA433" s="463">
        <v>-8.4304042944262214</v>
      </c>
      <c r="AB433" s="463"/>
      <c r="AC433" s="463">
        <v>-8.5152217773478753</v>
      </c>
      <c r="AD433" s="463">
        <v>-7.246281694956993</v>
      </c>
    </row>
    <row r="434" spans="1:30" x14ac:dyDescent="0.3">
      <c r="A434" s="379"/>
      <c r="Y434" s="464"/>
      <c r="Z434" s="463">
        <v>-8.4563959142812859</v>
      </c>
      <c r="AA434" s="463">
        <v>-9.007005004139657</v>
      </c>
      <c r="AB434" s="463"/>
      <c r="AC434" s="463">
        <v>-6.3964857589366488</v>
      </c>
      <c r="AD434" s="463">
        <v>-7.8547057595938758</v>
      </c>
    </row>
    <row r="435" spans="1:30" x14ac:dyDescent="0.3">
      <c r="A435" s="379"/>
      <c r="Y435" s="464"/>
      <c r="Z435" s="463">
        <v>-9.2894881104746414</v>
      </c>
      <c r="AA435" s="463">
        <v>-9.9979505977146594</v>
      </c>
      <c r="AB435" s="463"/>
      <c r="AC435" s="463">
        <v>-6.1299297913917599</v>
      </c>
      <c r="AD435" s="463">
        <v>-8.7170212127183966</v>
      </c>
    </row>
    <row r="436" spans="1:30" x14ac:dyDescent="0.3">
      <c r="A436" s="379"/>
      <c r="Y436" s="464"/>
      <c r="Z436" s="463">
        <v>-8.4684511987611764</v>
      </c>
      <c r="AA436" s="463">
        <v>-10.239436435496811</v>
      </c>
      <c r="AB436" s="463"/>
      <c r="AC436" s="463">
        <v>-6.5595755437675791</v>
      </c>
      <c r="AD436" s="463">
        <v>-8.8956923697034505</v>
      </c>
    </row>
    <row r="437" spans="1:30" x14ac:dyDescent="0.3">
      <c r="A437" s="379"/>
      <c r="Y437" s="464"/>
      <c r="Z437" s="463">
        <v>-8.3561152994433314</v>
      </c>
      <c r="AA437" s="463">
        <v>-10.626387066996514</v>
      </c>
      <c r="AB437" s="463"/>
      <c r="AC437" s="463">
        <v>-7.2658385438715669</v>
      </c>
      <c r="AD437" s="463">
        <v>-9.3306280196811198</v>
      </c>
    </row>
    <row r="438" spans="1:30" x14ac:dyDescent="0.3">
      <c r="A438" s="379"/>
      <c r="Y438" s="464"/>
      <c r="Z438" s="463">
        <v>-13.096580043913956</v>
      </c>
      <c r="AA438" s="463">
        <v>-10.72530587654841</v>
      </c>
      <c r="AB438" s="463"/>
      <c r="AC438" s="463">
        <v>-12.145383082221713</v>
      </c>
      <c r="AD438" s="463">
        <v>-9.5786649414179958</v>
      </c>
    </row>
    <row r="439" spans="1:30" x14ac:dyDescent="0.3">
      <c r="A439" s="379"/>
      <c r="Y439" s="464"/>
      <c r="Z439" s="463">
        <v>-14.748021110652331</v>
      </c>
      <c r="AA439" s="463">
        <v>-10.735600738789984</v>
      </c>
      <c r="AB439" s="463"/>
      <c r="AC439" s="463">
        <v>-15.257412090387007</v>
      </c>
      <c r="AD439" s="463">
        <v>-9.7827258147270442</v>
      </c>
    </row>
    <row r="440" spans="1:30" x14ac:dyDescent="0.3">
      <c r="A440" s="379"/>
      <c r="Y440" s="464"/>
      <c r="Z440" s="463">
        <v>-11.969657791448885</v>
      </c>
      <c r="AA440" s="463">
        <v>-11.043401927583071</v>
      </c>
      <c r="AB440" s="463"/>
      <c r="AC440" s="463">
        <v>-11.559771327191569</v>
      </c>
      <c r="AD440" s="463">
        <v>-9.8164806019643152</v>
      </c>
    </row>
    <row r="441" spans="1:30" x14ac:dyDescent="0.3">
      <c r="A441" s="379"/>
      <c r="Y441" s="464"/>
      <c r="Z441" s="463">
        <v>-9.1488275811445625</v>
      </c>
      <c r="AA441" s="463">
        <v>-11.465367263997233</v>
      </c>
      <c r="AB441" s="463"/>
      <c r="AC441" s="463">
        <v>-8.1327442110947743</v>
      </c>
      <c r="AD441" s="463">
        <v>-9.9706885137813526</v>
      </c>
    </row>
    <row r="442" spans="1:30" x14ac:dyDescent="0.3">
      <c r="A442" s="379"/>
      <c r="Y442" s="464"/>
      <c r="Z442" s="463">
        <v>-9.3615521461656517</v>
      </c>
      <c r="AA442" s="463">
        <v>-11.077275840854323</v>
      </c>
      <c r="AB442" s="463"/>
      <c r="AC442" s="463">
        <v>-7.5583559045550999</v>
      </c>
      <c r="AD442" s="463">
        <v>-9.2386057644071879</v>
      </c>
    </row>
    <row r="443" spans="1:30" x14ac:dyDescent="0.3">
      <c r="A443" s="379"/>
      <c r="Y443" s="464"/>
      <c r="Z443" s="463">
        <v>-10.623059520312776</v>
      </c>
      <c r="AA443" s="463">
        <v>-10.690094670323566</v>
      </c>
      <c r="AB443" s="463"/>
      <c r="AC443" s="463">
        <v>-6.795859054428476</v>
      </c>
      <c r="AD443" s="463">
        <v>-9.1212429775411916</v>
      </c>
    </row>
    <row r="444" spans="1:30" x14ac:dyDescent="0.3">
      <c r="B444" s="380"/>
      <c r="C444" s="380"/>
      <c r="D444" s="380"/>
      <c r="Y444" s="464"/>
      <c r="Z444" s="463">
        <v>-11.309872654342467</v>
      </c>
      <c r="AA444" s="463">
        <v>-10.325086765178028</v>
      </c>
      <c r="AB444" s="463"/>
      <c r="AC444" s="463">
        <v>-8.345293926590827</v>
      </c>
      <c r="AD444" s="463">
        <v>-8.5932409908159766</v>
      </c>
    </row>
    <row r="445" spans="1:30" x14ac:dyDescent="0.3">
      <c r="B445" s="380"/>
      <c r="C445" s="380"/>
      <c r="D445" s="380"/>
      <c r="Y445" s="464"/>
      <c r="Z445" s="463">
        <v>-10.379940081913583</v>
      </c>
      <c r="AA445" s="463">
        <v>-9.8980228301843791</v>
      </c>
      <c r="AB445" s="463"/>
      <c r="AC445" s="463">
        <v>-7.0208038366025676</v>
      </c>
      <c r="AD445" s="463">
        <v>-8.527457509209734</v>
      </c>
    </row>
    <row r="446" spans="1:30" x14ac:dyDescent="0.3">
      <c r="B446" s="380"/>
      <c r="C446" s="380"/>
      <c r="D446" s="380"/>
      <c r="Y446" s="464"/>
      <c r="Z446" s="463">
        <v>-12.037752916937039</v>
      </c>
      <c r="AA446" s="463">
        <v>-9.076307907732625</v>
      </c>
      <c r="AB446" s="463"/>
      <c r="AC446" s="463">
        <v>-14.435872582325032</v>
      </c>
      <c r="AD446" s="463">
        <v>-8.3129666949831158</v>
      </c>
    </row>
    <row r="447" spans="1:30" x14ac:dyDescent="0.3">
      <c r="B447" s="380"/>
      <c r="C447" s="380"/>
      <c r="D447" s="380"/>
      <c r="Y447" s="464"/>
      <c r="Z447" s="463">
        <v>-9.4146024554301171</v>
      </c>
      <c r="AA447" s="463">
        <v>-7.9008250082387521</v>
      </c>
      <c r="AB447" s="463"/>
      <c r="AC447" s="463">
        <v>-7.8637574201150642</v>
      </c>
      <c r="AD447" s="463">
        <v>-8.3013834282350132</v>
      </c>
    </row>
    <row r="448" spans="1:30" x14ac:dyDescent="0.3">
      <c r="B448" s="380"/>
      <c r="C448" s="380"/>
      <c r="D448" s="380"/>
      <c r="Y448" s="464"/>
      <c r="Z448" s="463">
        <v>-6.1593800361890185</v>
      </c>
      <c r="AA448" s="463">
        <v>-5.0632962653885043</v>
      </c>
      <c r="AB448" s="463"/>
      <c r="AC448" s="463">
        <v>-7.6722598398510655</v>
      </c>
      <c r="AD448" s="463">
        <v>-7.7281927641392292</v>
      </c>
    </row>
    <row r="449" spans="2:30" x14ac:dyDescent="0.3">
      <c r="B449" s="380"/>
      <c r="C449" s="380"/>
      <c r="D449" s="380"/>
      <c r="Y449" s="464"/>
      <c r="Z449" s="463">
        <v>-3.6095476890033846</v>
      </c>
      <c r="AA449" s="463">
        <v>-2.5018607212263833</v>
      </c>
      <c r="AB449" s="463"/>
      <c r="AC449" s="463">
        <v>-6.056920204968776</v>
      </c>
      <c r="AD449" s="463">
        <v>-7.4992294464311602</v>
      </c>
    </row>
    <row r="450" spans="2:30" x14ac:dyDescent="0.3">
      <c r="B450" s="380"/>
      <c r="C450" s="380"/>
      <c r="D450" s="380"/>
      <c r="Y450" s="464"/>
      <c r="Z450" s="463">
        <v>-2.3946792238556451</v>
      </c>
      <c r="AA450" s="463">
        <v>0.66782457992203292</v>
      </c>
      <c r="AB450" s="463"/>
      <c r="AC450" s="463">
        <v>-6.7147761871917595</v>
      </c>
      <c r="AD450" s="463">
        <v>-6.5104261478898593</v>
      </c>
    </row>
    <row r="451" spans="2:30" x14ac:dyDescent="0.3">
      <c r="B451" s="380"/>
      <c r="C451" s="380"/>
      <c r="D451" s="380"/>
      <c r="Y451" s="464"/>
      <c r="Z451" s="463">
        <v>8.5528285456092572</v>
      </c>
      <c r="AA451" s="463">
        <v>4.4040675721926581</v>
      </c>
      <c r="AB451" s="463"/>
      <c r="AC451" s="463">
        <v>-4.3329592779203381</v>
      </c>
      <c r="AD451" s="463">
        <v>-6.2675868647524435</v>
      </c>
    </row>
    <row r="452" spans="2:30" x14ac:dyDescent="0.3">
      <c r="B452" s="380"/>
      <c r="C452" s="380"/>
      <c r="D452" s="380"/>
      <c r="Y452" s="464"/>
      <c r="Z452" s="463">
        <v>7.5501087272212679</v>
      </c>
      <c r="AA452" s="463">
        <v>9.1195887234954309</v>
      </c>
      <c r="AB452" s="463"/>
      <c r="AC452" s="463">
        <v>-5.4180606126460873</v>
      </c>
      <c r="AD452" s="463">
        <v>-4.3157074744895159</v>
      </c>
    </row>
    <row r="453" spans="2:30" x14ac:dyDescent="0.3">
      <c r="B453" s="380"/>
      <c r="C453" s="380"/>
      <c r="D453" s="380"/>
      <c r="Y453" s="464"/>
      <c r="Z453" s="463">
        <v>10.150044191101872</v>
      </c>
      <c r="AA453" s="463">
        <v>13.35113819378803</v>
      </c>
      <c r="AB453" s="463"/>
      <c r="AC453" s="463">
        <v>-7.5142494925359244</v>
      </c>
      <c r="AD453" s="463">
        <v>-3.0652309835781586</v>
      </c>
    </row>
    <row r="454" spans="2:30" x14ac:dyDescent="0.3">
      <c r="B454" s="380"/>
      <c r="C454" s="380"/>
      <c r="D454" s="380"/>
      <c r="Y454" s="464"/>
      <c r="Z454" s="463">
        <v>16.739098490464258</v>
      </c>
      <c r="AA454" s="463">
        <v>16.801958610902467</v>
      </c>
      <c r="AB454" s="463"/>
      <c r="AC454" s="463">
        <v>-6.1638824381531521</v>
      </c>
      <c r="AD454" s="463">
        <v>-1.8085264969476984</v>
      </c>
    </row>
    <row r="455" spans="2:30" x14ac:dyDescent="0.3">
      <c r="B455" s="380"/>
      <c r="C455" s="380"/>
      <c r="D455" s="380"/>
      <c r="Y455" s="464"/>
      <c r="Z455" s="463">
        <v>26.849268022930399</v>
      </c>
      <c r="AA455" s="463">
        <v>18.597647187932839</v>
      </c>
      <c r="AB455" s="463"/>
      <c r="AC455" s="463">
        <v>5.9908958919894246</v>
      </c>
      <c r="AD455" s="463">
        <v>-0.99737911193769591</v>
      </c>
    </row>
    <row r="456" spans="2:30" x14ac:dyDescent="0.3">
      <c r="B456" s="380"/>
      <c r="C456" s="380"/>
      <c r="D456" s="380"/>
      <c r="Y456" s="464"/>
      <c r="Z456" s="463">
        <v>26.011298603044789</v>
      </c>
      <c r="AA456" s="463">
        <v>19.238092058733546</v>
      </c>
      <c r="AB456" s="463"/>
      <c r="AC456" s="463">
        <v>2.6964152314107253</v>
      </c>
      <c r="AD456" s="463">
        <v>-0.96696050230909847</v>
      </c>
    </row>
    <row r="457" spans="2:30" x14ac:dyDescent="0.3">
      <c r="B457" s="380"/>
      <c r="C457" s="380"/>
      <c r="D457" s="380"/>
      <c r="Y457" s="464"/>
      <c r="Z457" s="463">
        <v>21.761063695945438</v>
      </c>
      <c r="AA457" s="463">
        <v>20.666590083285502</v>
      </c>
      <c r="AB457" s="463"/>
      <c r="AC457" s="463">
        <v>2.0821552192214625</v>
      </c>
      <c r="AD457" s="463">
        <v>-0.60704033486498032</v>
      </c>
    </row>
    <row r="458" spans="2:30" x14ac:dyDescent="0.3">
      <c r="B458" s="380"/>
      <c r="C458" s="380"/>
      <c r="D458" s="380"/>
      <c r="Y458" s="464"/>
      <c r="Z458" s="463">
        <v>21.122648584821839</v>
      </c>
      <c r="AA458" s="463">
        <v>21.804611461513144</v>
      </c>
      <c r="AB458" s="463"/>
      <c r="AC458" s="463">
        <v>1.3450724171496802</v>
      </c>
      <c r="AD458" s="463">
        <v>-0.22945679144948525</v>
      </c>
    </row>
    <row r="459" spans="2:30" x14ac:dyDescent="0.3">
      <c r="B459" s="380"/>
      <c r="C459" s="380"/>
      <c r="D459" s="380"/>
      <c r="Y459" s="464"/>
      <c r="Z459" s="463">
        <v>12.033222822826222</v>
      </c>
      <c r="AA459" s="463">
        <v>21.113207428180601</v>
      </c>
      <c r="AB459" s="463"/>
      <c r="AC459" s="463">
        <v>-5.2051303452459052</v>
      </c>
      <c r="AD459" s="463">
        <v>-0.66305917496259781</v>
      </c>
    </row>
    <row r="460" spans="2:30" x14ac:dyDescent="0.3">
      <c r="B460" s="380"/>
      <c r="C460" s="380"/>
      <c r="D460" s="380"/>
      <c r="Y460" s="464"/>
      <c r="Z460" s="463">
        <v>20.149530362965546</v>
      </c>
      <c r="AA460" s="463">
        <v>19.133073229023445</v>
      </c>
      <c r="AB460" s="463"/>
      <c r="AC460" s="463">
        <v>-4.9948083204270972</v>
      </c>
      <c r="AD460" s="463">
        <v>-1.2229709355976135</v>
      </c>
    </row>
    <row r="461" spans="2:30" x14ac:dyDescent="0.3">
      <c r="B461" s="380"/>
      <c r="C461" s="380"/>
      <c r="D461" s="380"/>
      <c r="Y461" s="464"/>
      <c r="Z461" s="463">
        <v>24.705248138057787</v>
      </c>
      <c r="AA461" s="463">
        <v>19.504656127906291</v>
      </c>
      <c r="AB461" s="463"/>
      <c r="AC461" s="463">
        <v>-3.5207976342446869</v>
      </c>
      <c r="AD461" s="463">
        <v>-0.68932045375109197</v>
      </c>
    </row>
    <row r="462" spans="2:30" x14ac:dyDescent="0.3">
      <c r="B462" s="380"/>
      <c r="C462" s="380"/>
      <c r="D462" s="380"/>
      <c r="Y462" s="464"/>
      <c r="Z462" s="463">
        <v>22.009439789602585</v>
      </c>
      <c r="AA462" s="463">
        <v>18.498032829542485</v>
      </c>
      <c r="AB462" s="463"/>
      <c r="AC462" s="463">
        <v>2.9556792073976368</v>
      </c>
      <c r="AD462" s="463">
        <v>-1.6216474914101642</v>
      </c>
    </row>
    <row r="463" spans="2:30" x14ac:dyDescent="0.3">
      <c r="B463" s="380"/>
      <c r="C463" s="380"/>
      <c r="D463" s="380"/>
      <c r="Y463" s="464"/>
      <c r="Z463" s="463">
        <v>12.150359208944719</v>
      </c>
      <c r="AA463" s="463">
        <v>19.435352412777597</v>
      </c>
      <c r="AB463" s="463"/>
      <c r="AC463" s="463">
        <v>-1.2229670930343843</v>
      </c>
      <c r="AD463" s="463">
        <v>-1.4438668525064497</v>
      </c>
    </row>
    <row r="464" spans="2:30" x14ac:dyDescent="0.3">
      <c r="B464" s="380"/>
      <c r="C464" s="380"/>
      <c r="D464" s="380"/>
      <c r="Y464" s="464">
        <v>44287</v>
      </c>
      <c r="Z464" s="463">
        <v>24.362143988125329</v>
      </c>
      <c r="AA464" s="463">
        <v>18.424913700451707</v>
      </c>
      <c r="AB464" s="463"/>
      <c r="AC464" s="463">
        <v>5.8177085921471132</v>
      </c>
      <c r="AD464" s="463">
        <v>-2.3432331868107172</v>
      </c>
    </row>
    <row r="465" spans="2:30" x14ac:dyDescent="0.3">
      <c r="B465" s="380"/>
      <c r="C465" s="380"/>
      <c r="D465" s="380"/>
      <c r="Y465" s="464"/>
      <c r="Z465" s="463">
        <v>14.076285496275219</v>
      </c>
      <c r="AA465" s="463">
        <v>18.141735144322638</v>
      </c>
      <c r="AB465" s="463"/>
      <c r="AC465" s="463">
        <v>-5.1812168464638262</v>
      </c>
      <c r="AD465" s="463">
        <v>-2.5176442566469723</v>
      </c>
    </row>
    <row r="466" spans="2:30" x14ac:dyDescent="0.3">
      <c r="B466" s="380"/>
      <c r="C466" s="380"/>
      <c r="D466" s="380"/>
      <c r="Y466" s="464"/>
      <c r="Z466" s="463">
        <v>18.594459905471993</v>
      </c>
      <c r="AA466" s="463">
        <v>19.426601320779472</v>
      </c>
      <c r="AB466" s="463"/>
      <c r="AC466" s="463">
        <v>-3.960665872919904</v>
      </c>
      <c r="AD466" s="463">
        <v>-2.5337755291107902</v>
      </c>
    </row>
    <row r="467" spans="2:30" x14ac:dyDescent="0.3">
      <c r="B467" s="380"/>
      <c r="C467" s="380"/>
      <c r="D467" s="380"/>
      <c r="Y467" s="464"/>
      <c r="Z467" s="463">
        <v>13.076459376684339</v>
      </c>
      <c r="AA467" s="463">
        <v>21.239762806513401</v>
      </c>
      <c r="AB467" s="463"/>
      <c r="AC467" s="463">
        <v>-11.290372660556969</v>
      </c>
      <c r="AD467" s="463">
        <v>-2.4129079472156412</v>
      </c>
    </row>
    <row r="468" spans="2:30" x14ac:dyDescent="0.3">
      <c r="B468" s="380"/>
      <c r="C468" s="380"/>
      <c r="D468" s="380"/>
      <c r="Y468" s="464"/>
      <c r="Z468" s="463">
        <v>22.72299824515428</v>
      </c>
      <c r="AA468" s="463">
        <v>22.017002193409297</v>
      </c>
      <c r="AB468" s="463"/>
      <c r="AC468" s="463">
        <v>-4.7416751230984744</v>
      </c>
      <c r="AD468" s="463">
        <v>-2.5320048920484868</v>
      </c>
    </row>
    <row r="469" spans="2:30" x14ac:dyDescent="0.3">
      <c r="B469" s="380"/>
      <c r="C469" s="380"/>
      <c r="D469" s="380"/>
      <c r="Y469" s="464"/>
      <c r="Z469" s="463">
        <v>31.00350302480043</v>
      </c>
      <c r="AA469" s="463">
        <v>23.421730000563787</v>
      </c>
      <c r="AB469" s="463"/>
      <c r="AC469" s="463">
        <v>2.8427603001509141</v>
      </c>
      <c r="AD469" s="463">
        <v>-1.8302687998706293</v>
      </c>
    </row>
    <row r="470" spans="2:30" x14ac:dyDescent="0.3">
      <c r="B470" s="380"/>
      <c r="C470" s="380"/>
      <c r="D470" s="380"/>
      <c r="Y470" s="464"/>
      <c r="Z470" s="463">
        <v>24.842489609082211</v>
      </c>
      <c r="AA470" s="463">
        <v>25.190306663631961</v>
      </c>
      <c r="AB470" s="463"/>
      <c r="AC470" s="463">
        <v>-0.37689401976834347</v>
      </c>
      <c r="AD470" s="463">
        <v>-1.2917502283203777</v>
      </c>
    </row>
    <row r="471" spans="2:30" x14ac:dyDescent="0.3">
      <c r="B471" s="380"/>
      <c r="C471" s="380"/>
      <c r="D471" s="380"/>
      <c r="Y471" s="464"/>
      <c r="Z471" s="463">
        <v>29.80281969639659</v>
      </c>
      <c r="AA471" s="463">
        <v>25.982203802468351</v>
      </c>
      <c r="AB471" s="463"/>
      <c r="AC471" s="463">
        <v>4.9840299783171957</v>
      </c>
      <c r="AD471" s="463">
        <v>-0.80449464858442354</v>
      </c>
    </row>
    <row r="472" spans="2:30" x14ac:dyDescent="0.3">
      <c r="B472" s="380"/>
      <c r="C472" s="380"/>
      <c r="D472" s="380"/>
      <c r="Y472" s="464"/>
      <c r="Z472" s="463">
        <v>23.909380146356664</v>
      </c>
      <c r="AA472" s="463">
        <v>27.125832479571915</v>
      </c>
      <c r="AB472" s="463"/>
      <c r="AC472" s="463">
        <v>-0.26906420121882491</v>
      </c>
      <c r="AD472" s="463">
        <v>-0.237712588625519</v>
      </c>
    </row>
    <row r="473" spans="2:30" x14ac:dyDescent="0.3">
      <c r="B473" s="380"/>
      <c r="C473" s="380"/>
      <c r="D473" s="380"/>
      <c r="Y473" s="464"/>
      <c r="Z473" s="463">
        <v>30.97449654694924</v>
      </c>
      <c r="AA473" s="463">
        <v>27.616904263745223</v>
      </c>
      <c r="AB473" s="463"/>
      <c r="AC473" s="463">
        <v>-0.19103587206814154</v>
      </c>
      <c r="AD473" s="463">
        <v>1.0834688536646431</v>
      </c>
    </row>
    <row r="474" spans="2:30" x14ac:dyDescent="0.3">
      <c r="B474" s="380"/>
      <c r="C474" s="380"/>
      <c r="D474" s="380"/>
      <c r="Y474" s="464"/>
      <c r="Z474" s="463">
        <v>18.61973934853906</v>
      </c>
      <c r="AA474" s="463">
        <v>26.696594928500588</v>
      </c>
      <c r="AB474" s="463"/>
      <c r="AC474" s="463">
        <v>-7.8795836024052903</v>
      </c>
      <c r="AD474" s="463">
        <v>0.86781648104417697</v>
      </c>
    </row>
    <row r="475" spans="2:30" x14ac:dyDescent="0.3">
      <c r="B475" s="380"/>
      <c r="C475" s="380"/>
      <c r="D475" s="380"/>
      <c r="Y475" s="464"/>
      <c r="Z475" s="463">
        <v>30.728398984879206</v>
      </c>
      <c r="AA475" s="463">
        <v>26.154356170720806</v>
      </c>
      <c r="AB475" s="463"/>
      <c r="AC475" s="463">
        <v>-0.77420070338614266</v>
      </c>
      <c r="AD475" s="463">
        <v>0.60708048147399196</v>
      </c>
    </row>
    <row r="476" spans="2:30" x14ac:dyDescent="0.3">
      <c r="B476" s="380"/>
      <c r="C476" s="380"/>
      <c r="D476" s="380"/>
      <c r="Y476" s="464"/>
      <c r="Z476" s="463">
        <v>34.441005514013582</v>
      </c>
      <c r="AA476" s="463">
        <v>25.725044059336671</v>
      </c>
      <c r="AB476" s="463"/>
      <c r="AC476" s="463">
        <v>12.091030396182049</v>
      </c>
      <c r="AD476" s="463">
        <v>0.17380199203513566</v>
      </c>
    </row>
    <row r="477" spans="2:30" x14ac:dyDescent="0.3">
      <c r="B477" s="380"/>
      <c r="C477" s="380"/>
      <c r="D477" s="380"/>
      <c r="Y477" s="464"/>
      <c r="Z477" s="463">
        <v>18.400324262369786</v>
      </c>
      <c r="AA477" s="463">
        <v>24.080958228308937</v>
      </c>
      <c r="AB477" s="463"/>
      <c r="AC477" s="463">
        <v>-1.8864606281116068</v>
      </c>
      <c r="AD477" s="463">
        <v>-0.94928556110380258</v>
      </c>
    </row>
    <row r="478" spans="2:30" x14ac:dyDescent="0.3">
      <c r="B478" s="380"/>
      <c r="C478" s="380"/>
      <c r="D478" s="380"/>
      <c r="Y478" s="464"/>
      <c r="Z478" s="463">
        <v>26.007148391938106</v>
      </c>
      <c r="AA478" s="463">
        <v>23.39103597209829</v>
      </c>
      <c r="AB478" s="463"/>
      <c r="AC478" s="463">
        <v>3.1588779813259009</v>
      </c>
      <c r="AD478" s="463">
        <v>-1.8772799176675161</v>
      </c>
    </row>
    <row r="479" spans="2:30" x14ac:dyDescent="0.3">
      <c r="B479" s="380"/>
      <c r="C479" s="380"/>
      <c r="D479" s="380"/>
      <c r="Y479" s="464"/>
      <c r="Z479" s="463">
        <v>20.904195366667711</v>
      </c>
      <c r="AA479" s="463">
        <v>23.141575373823517</v>
      </c>
      <c r="AB479" s="463"/>
      <c r="AC479" s="463">
        <v>-3.3020136272908189</v>
      </c>
      <c r="AD479" s="463">
        <v>-2.4151669425369358</v>
      </c>
    </row>
    <row r="480" spans="2:30" x14ac:dyDescent="0.3">
      <c r="B480" s="380"/>
      <c r="C480" s="380"/>
      <c r="D480" s="380"/>
      <c r="Y480" s="464"/>
      <c r="Z480" s="463">
        <v>19.465895729755129</v>
      </c>
      <c r="AA480" s="463">
        <v>21.602697736206526</v>
      </c>
      <c r="AB480" s="463"/>
      <c r="AC480" s="463">
        <v>-8.0526487440407095</v>
      </c>
      <c r="AD480" s="463">
        <v>-4.1096411265044548</v>
      </c>
    </row>
    <row r="481" spans="2:30" x14ac:dyDescent="0.3">
      <c r="B481" s="380"/>
      <c r="C481" s="380"/>
      <c r="D481" s="380"/>
      <c r="Y481" s="464"/>
      <c r="Z481" s="463">
        <v>13.790283555064509</v>
      </c>
      <c r="AA481" s="463">
        <v>21.587342694045816</v>
      </c>
      <c r="AB481" s="463"/>
      <c r="AC481" s="463">
        <v>-14.375544098351284</v>
      </c>
      <c r="AD481" s="463">
        <v>-4.1553559465253675</v>
      </c>
    </row>
    <row r="482" spans="2:30" x14ac:dyDescent="0.3">
      <c r="B482" s="380"/>
      <c r="C482" s="380"/>
      <c r="D482" s="380"/>
      <c r="Y482" s="464"/>
      <c r="Z482" s="463">
        <v>28.98217479695581</v>
      </c>
      <c r="AA482" s="463">
        <v>22.681083167768424</v>
      </c>
      <c r="AB482" s="463"/>
      <c r="AC482" s="463">
        <v>-4.5394098774720817</v>
      </c>
      <c r="AD482" s="463">
        <v>-3.8746011016682069</v>
      </c>
    </row>
    <row r="483" spans="2:30" x14ac:dyDescent="0.3">
      <c r="B483" s="380"/>
      <c r="C483" s="380"/>
      <c r="D483" s="380"/>
      <c r="Y483" s="464"/>
      <c r="Z483" s="463">
        <v>23.668862050694628</v>
      </c>
      <c r="AA483" s="463">
        <v>22.671528012555449</v>
      </c>
      <c r="AB483" s="463"/>
      <c r="AC483" s="463">
        <v>0.22971110840941833</v>
      </c>
      <c r="AD483" s="463">
        <v>-3.6392389726376768</v>
      </c>
    </row>
    <row r="484" spans="2:30" x14ac:dyDescent="0.3">
      <c r="B484" s="380"/>
      <c r="C484" s="380"/>
      <c r="D484" s="380"/>
      <c r="Y484" s="464"/>
      <c r="Z484" s="463">
        <v>18.292838967244808</v>
      </c>
      <c r="AA484" s="463">
        <v>23.291950316746313</v>
      </c>
      <c r="AB484" s="463"/>
      <c r="AC484" s="463">
        <v>-2.206464368257997</v>
      </c>
      <c r="AD484" s="463">
        <v>-2.8360619805305061</v>
      </c>
    </row>
    <row r="485" spans="2:30" x14ac:dyDescent="0.3">
      <c r="B485" s="380"/>
      <c r="C485" s="380"/>
      <c r="D485" s="380"/>
      <c r="Y485" s="464"/>
      <c r="Z485" s="463">
        <v>33.663331707996349</v>
      </c>
      <c r="AA485" s="463">
        <v>23.530012778071921</v>
      </c>
      <c r="AB485" s="463"/>
      <c r="AC485" s="463">
        <v>5.1241618953260257</v>
      </c>
      <c r="AD485" s="463">
        <v>-2.4074854945175752</v>
      </c>
    </row>
    <row r="486" spans="2:30" x14ac:dyDescent="0.3">
      <c r="B486" s="380"/>
      <c r="C486" s="380"/>
      <c r="D486" s="380"/>
      <c r="Y486" s="464"/>
      <c r="Z486" s="463">
        <v>20.837309280176932</v>
      </c>
      <c r="AA486" s="463"/>
      <c r="AB486" s="463"/>
      <c r="AC486" s="463">
        <v>-1.6544787240771086</v>
      </c>
      <c r="AD486" s="463"/>
    </row>
    <row r="487" spans="2:30" x14ac:dyDescent="0.3">
      <c r="B487" s="380"/>
      <c r="C487" s="380"/>
      <c r="D487" s="380"/>
      <c r="Y487" s="464"/>
      <c r="Z487" s="463">
        <v>23.808851859091135</v>
      </c>
      <c r="AA487" s="463"/>
      <c r="AB487" s="463"/>
      <c r="AC487" s="463">
        <v>-2.4304097992905156</v>
      </c>
      <c r="AD487" s="463"/>
    </row>
    <row r="488" spans="2:30" x14ac:dyDescent="0.3">
      <c r="B488" s="380"/>
      <c r="C488" s="380"/>
      <c r="D488" s="380"/>
      <c r="Y488" s="464">
        <v>44311</v>
      </c>
      <c r="Z488" s="463">
        <v>15.456720784343801</v>
      </c>
      <c r="AA488" s="463"/>
      <c r="AB488" s="463"/>
      <c r="AC488" s="463">
        <v>-11.375508696260766</v>
      </c>
      <c r="AD488" s="463"/>
    </row>
    <row r="489" spans="2:30" x14ac:dyDescent="0.3">
      <c r="B489" s="380"/>
      <c r="C489" s="380"/>
      <c r="D489" s="380"/>
    </row>
    <row r="490" spans="2:30" x14ac:dyDescent="0.3">
      <c r="B490" s="380"/>
      <c r="C490" s="380"/>
      <c r="D490" s="380"/>
    </row>
    <row r="491" spans="2:30" x14ac:dyDescent="0.3">
      <c r="B491" s="380"/>
      <c r="C491" s="380"/>
      <c r="D491" s="380"/>
    </row>
    <row r="492" spans="2:30" x14ac:dyDescent="0.3">
      <c r="B492" s="380"/>
      <c r="C492" s="380"/>
      <c r="D492" s="380"/>
    </row>
    <row r="493" spans="2:30" x14ac:dyDescent="0.3">
      <c r="B493" s="380"/>
      <c r="C493" s="380"/>
      <c r="D493" s="380"/>
    </row>
    <row r="494" spans="2:30" x14ac:dyDescent="0.3">
      <c r="B494" s="380"/>
      <c r="C494" s="380"/>
      <c r="D494" s="380"/>
    </row>
    <row r="495" spans="2:30" x14ac:dyDescent="0.3">
      <c r="B495" s="380"/>
      <c r="C495" s="380"/>
      <c r="D495" s="380"/>
    </row>
    <row r="496" spans="2:30" x14ac:dyDescent="0.3">
      <c r="B496" s="380"/>
      <c r="C496" s="380"/>
      <c r="D496" s="380"/>
    </row>
    <row r="497" spans="2:4" x14ac:dyDescent="0.3">
      <c r="B497" s="380"/>
      <c r="C497" s="380"/>
      <c r="D497" s="380"/>
    </row>
    <row r="498" spans="2:4" x14ac:dyDescent="0.3">
      <c r="B498" s="380"/>
      <c r="C498" s="380"/>
      <c r="D498" s="380"/>
    </row>
    <row r="499" spans="2:4" x14ac:dyDescent="0.3">
      <c r="B499" s="380"/>
      <c r="C499" s="380"/>
      <c r="D499" s="380"/>
    </row>
    <row r="500" spans="2:4" x14ac:dyDescent="0.3">
      <c r="B500" s="380"/>
      <c r="C500" s="380"/>
      <c r="D500" s="380"/>
    </row>
    <row r="501" spans="2:4" x14ac:dyDescent="0.3">
      <c r="B501" s="380"/>
      <c r="C501" s="380"/>
      <c r="D501" s="380"/>
    </row>
    <row r="502" spans="2:4" x14ac:dyDescent="0.3">
      <c r="B502" s="380"/>
      <c r="C502" s="380"/>
      <c r="D502" s="380"/>
    </row>
    <row r="503" spans="2:4" x14ac:dyDescent="0.3">
      <c r="B503" s="380"/>
      <c r="C503" s="380"/>
      <c r="D503" s="380"/>
    </row>
    <row r="504" spans="2:4" x14ac:dyDescent="0.3">
      <c r="B504" s="380"/>
      <c r="C504" s="380"/>
      <c r="D504" s="380"/>
    </row>
    <row r="505" spans="2:4" x14ac:dyDescent="0.3">
      <c r="B505" s="380"/>
      <c r="C505" s="380"/>
      <c r="D505" s="380"/>
    </row>
    <row r="506" spans="2:4" x14ac:dyDescent="0.3">
      <c r="B506" s="380"/>
      <c r="C506" s="380"/>
      <c r="D506" s="380"/>
    </row>
    <row r="507" spans="2:4" x14ac:dyDescent="0.3">
      <c r="B507" s="380"/>
      <c r="C507" s="380"/>
      <c r="D507" s="380"/>
    </row>
    <row r="508" spans="2:4" x14ac:dyDescent="0.3">
      <c r="B508" s="380"/>
      <c r="C508" s="380"/>
      <c r="D508" s="380"/>
    </row>
    <row r="509" spans="2:4" x14ac:dyDescent="0.3">
      <c r="B509" s="380"/>
      <c r="C509" s="380"/>
      <c r="D509" s="380"/>
    </row>
    <row r="510" spans="2:4" x14ac:dyDescent="0.3">
      <c r="B510" s="380"/>
      <c r="C510" s="380"/>
      <c r="D510" s="380"/>
    </row>
    <row r="511" spans="2:4" x14ac:dyDescent="0.3">
      <c r="B511" s="380"/>
      <c r="C511" s="380"/>
      <c r="D511" s="380"/>
    </row>
    <row r="512" spans="2:4" x14ac:dyDescent="0.3">
      <c r="B512" s="380"/>
      <c r="C512" s="380"/>
      <c r="D512" s="380"/>
    </row>
    <row r="513" spans="2:4" x14ac:dyDescent="0.3">
      <c r="B513" s="380"/>
      <c r="C513" s="380"/>
      <c r="D513" s="380"/>
    </row>
    <row r="514" spans="2:4" x14ac:dyDescent="0.3">
      <c r="B514" s="380"/>
      <c r="C514" s="380"/>
      <c r="D514" s="380"/>
    </row>
    <row r="515" spans="2:4" x14ac:dyDescent="0.3">
      <c r="B515" s="380"/>
      <c r="C515" s="380"/>
      <c r="D515" s="380"/>
    </row>
    <row r="516" spans="2:4" x14ac:dyDescent="0.3">
      <c r="B516" s="380"/>
      <c r="C516" s="380"/>
      <c r="D516" s="380"/>
    </row>
    <row r="517" spans="2:4" x14ac:dyDescent="0.3">
      <c r="B517" s="380"/>
      <c r="C517" s="380"/>
      <c r="D517" s="380"/>
    </row>
    <row r="518" spans="2:4" x14ac:dyDescent="0.3">
      <c r="B518" s="380"/>
      <c r="C518" s="380"/>
      <c r="D518" s="380"/>
    </row>
    <row r="519" spans="2:4" x14ac:dyDescent="0.3">
      <c r="B519" s="380"/>
      <c r="C519" s="380"/>
      <c r="D519" s="380"/>
    </row>
    <row r="520" spans="2:4" x14ac:dyDescent="0.3">
      <c r="B520" s="380"/>
      <c r="C520" s="380"/>
      <c r="D520" s="380"/>
    </row>
    <row r="521" spans="2:4" x14ac:dyDescent="0.3">
      <c r="B521" s="380"/>
      <c r="C521" s="380"/>
      <c r="D521" s="380"/>
    </row>
    <row r="522" spans="2:4" x14ac:dyDescent="0.3">
      <c r="B522" s="380"/>
      <c r="C522" s="380"/>
      <c r="D522" s="380"/>
    </row>
    <row r="523" spans="2:4" x14ac:dyDescent="0.3">
      <c r="B523" s="380"/>
      <c r="C523" s="380"/>
      <c r="D523" s="380"/>
    </row>
    <row r="524" spans="2:4" x14ac:dyDescent="0.3">
      <c r="B524" s="380"/>
      <c r="C524" s="380"/>
      <c r="D524" s="380"/>
    </row>
    <row r="525" spans="2:4" x14ac:dyDescent="0.3">
      <c r="B525" s="380"/>
      <c r="C525" s="380"/>
      <c r="D525" s="380"/>
    </row>
    <row r="526" spans="2:4" x14ac:dyDescent="0.3">
      <c r="B526" s="380"/>
      <c r="C526" s="380"/>
      <c r="D526" s="380"/>
    </row>
    <row r="527" spans="2:4" x14ac:dyDescent="0.3">
      <c r="B527" s="380"/>
      <c r="C527" s="380"/>
      <c r="D527" s="380"/>
    </row>
    <row r="528" spans="2:4" x14ac:dyDescent="0.3">
      <c r="B528" s="380"/>
      <c r="C528" s="380"/>
      <c r="D528" s="380"/>
    </row>
    <row r="529" spans="2:4" x14ac:dyDescent="0.3">
      <c r="B529" s="380"/>
      <c r="C529" s="380"/>
      <c r="D529" s="380"/>
    </row>
    <row r="530" spans="2:4" x14ac:dyDescent="0.3">
      <c r="B530" s="380"/>
      <c r="C530" s="380"/>
      <c r="D530" s="380"/>
    </row>
    <row r="531" spans="2:4" x14ac:dyDescent="0.3">
      <c r="B531" s="380"/>
      <c r="C531" s="380"/>
      <c r="D531" s="380"/>
    </row>
    <row r="532" spans="2:4" x14ac:dyDescent="0.3">
      <c r="B532" s="380"/>
      <c r="C532" s="380"/>
      <c r="D532" s="380"/>
    </row>
    <row r="533" spans="2:4" x14ac:dyDescent="0.3">
      <c r="B533" s="380"/>
      <c r="C533" s="380"/>
      <c r="D533" s="380"/>
    </row>
    <row r="534" spans="2:4" x14ac:dyDescent="0.3">
      <c r="B534" s="380"/>
      <c r="C534" s="380"/>
      <c r="D534" s="380"/>
    </row>
    <row r="535" spans="2:4" x14ac:dyDescent="0.3">
      <c r="B535" s="380"/>
      <c r="C535" s="380"/>
      <c r="D535" s="380"/>
    </row>
    <row r="536" spans="2:4" x14ac:dyDescent="0.3">
      <c r="B536" s="380"/>
      <c r="C536" s="380"/>
      <c r="D536" s="380"/>
    </row>
    <row r="537" spans="2:4" x14ac:dyDescent="0.3">
      <c r="B537" s="380"/>
      <c r="C537" s="380"/>
      <c r="D537" s="380"/>
    </row>
    <row r="538" spans="2:4" x14ac:dyDescent="0.3">
      <c r="B538" s="380"/>
      <c r="C538" s="380"/>
      <c r="D538" s="380"/>
    </row>
    <row r="539" spans="2:4" x14ac:dyDescent="0.3">
      <c r="B539" s="380"/>
      <c r="C539" s="380"/>
      <c r="D539" s="380"/>
    </row>
    <row r="540" spans="2:4" x14ac:dyDescent="0.3">
      <c r="B540" s="380"/>
      <c r="C540" s="380"/>
      <c r="D540" s="380"/>
    </row>
    <row r="541" spans="2:4" x14ac:dyDescent="0.3">
      <c r="B541" s="380"/>
      <c r="C541" s="380"/>
      <c r="D541" s="380"/>
    </row>
    <row r="542" spans="2:4" x14ac:dyDescent="0.3">
      <c r="B542" s="380"/>
      <c r="C542" s="380"/>
      <c r="D542" s="380"/>
    </row>
    <row r="543" spans="2:4" x14ac:dyDescent="0.3">
      <c r="B543" s="380"/>
      <c r="C543" s="380"/>
      <c r="D543" s="380"/>
    </row>
    <row r="544" spans="2:4" x14ac:dyDescent="0.3">
      <c r="B544" s="380"/>
      <c r="C544" s="380"/>
      <c r="D544" s="380"/>
    </row>
    <row r="545" spans="2:4" x14ac:dyDescent="0.3">
      <c r="B545" s="380"/>
      <c r="C545" s="380"/>
      <c r="D545" s="380"/>
    </row>
    <row r="546" spans="2:4" x14ac:dyDescent="0.3">
      <c r="B546" s="380"/>
      <c r="C546" s="380"/>
      <c r="D546" s="380"/>
    </row>
    <row r="547" spans="2:4" x14ac:dyDescent="0.3">
      <c r="B547" s="380"/>
      <c r="C547" s="380"/>
      <c r="D547" s="380"/>
    </row>
    <row r="548" spans="2:4" x14ac:dyDescent="0.3">
      <c r="B548" s="380"/>
      <c r="C548" s="380"/>
      <c r="D548" s="380"/>
    </row>
    <row r="549" spans="2:4" x14ac:dyDescent="0.3">
      <c r="B549" s="380"/>
      <c r="C549" s="380"/>
      <c r="D549" s="380"/>
    </row>
    <row r="550" spans="2:4" x14ac:dyDescent="0.3">
      <c r="B550" s="380"/>
      <c r="C550" s="380"/>
      <c r="D550" s="380"/>
    </row>
    <row r="551" spans="2:4" x14ac:dyDescent="0.3">
      <c r="B551" s="380"/>
      <c r="C551" s="380"/>
      <c r="D551" s="380"/>
    </row>
    <row r="552" spans="2:4" x14ac:dyDescent="0.3">
      <c r="B552" s="380"/>
      <c r="C552" s="380"/>
      <c r="D552" s="380"/>
    </row>
    <row r="553" spans="2:4" x14ac:dyDescent="0.3">
      <c r="B553" s="380"/>
      <c r="C553" s="380"/>
      <c r="D553" s="380"/>
    </row>
    <row r="554" spans="2:4" x14ac:dyDescent="0.3">
      <c r="B554" s="380"/>
      <c r="C554" s="380"/>
      <c r="D554" s="380"/>
    </row>
    <row r="555" spans="2:4" x14ac:dyDescent="0.3">
      <c r="B555" s="380"/>
      <c r="C555" s="380"/>
      <c r="D555" s="380"/>
    </row>
    <row r="556" spans="2:4" x14ac:dyDescent="0.3">
      <c r="B556" s="380"/>
      <c r="C556" s="380"/>
      <c r="D556" s="380"/>
    </row>
    <row r="557" spans="2:4" x14ac:dyDescent="0.3">
      <c r="B557" s="380"/>
      <c r="C557" s="380"/>
      <c r="D557" s="380"/>
    </row>
    <row r="558" spans="2:4" x14ac:dyDescent="0.3">
      <c r="B558" s="380"/>
      <c r="C558" s="380"/>
      <c r="D558" s="380"/>
    </row>
    <row r="559" spans="2:4" x14ac:dyDescent="0.3">
      <c r="B559" s="380"/>
      <c r="C559" s="380"/>
      <c r="D559" s="380"/>
    </row>
    <row r="560" spans="2:4" x14ac:dyDescent="0.3">
      <c r="B560" s="380"/>
      <c r="C560" s="380"/>
      <c r="D560" s="380"/>
    </row>
    <row r="561" spans="2:4" x14ac:dyDescent="0.3">
      <c r="B561" s="380"/>
      <c r="C561" s="380"/>
      <c r="D561" s="380"/>
    </row>
    <row r="562" spans="2:4" x14ac:dyDescent="0.3">
      <c r="B562" s="380"/>
      <c r="C562" s="380"/>
      <c r="D562" s="380"/>
    </row>
    <row r="563" spans="2:4" x14ac:dyDescent="0.3">
      <c r="B563" s="380"/>
      <c r="C563" s="380"/>
      <c r="D563" s="380"/>
    </row>
    <row r="564" spans="2:4" x14ac:dyDescent="0.3">
      <c r="B564" s="380"/>
      <c r="C564" s="380"/>
      <c r="D564" s="380"/>
    </row>
    <row r="565" spans="2:4" x14ac:dyDescent="0.3">
      <c r="B565" s="380"/>
      <c r="C565" s="380"/>
      <c r="D565" s="380"/>
    </row>
    <row r="566" spans="2:4" x14ac:dyDescent="0.3">
      <c r="B566" s="380"/>
      <c r="C566" s="380"/>
      <c r="D566" s="380"/>
    </row>
    <row r="567" spans="2:4" x14ac:dyDescent="0.3">
      <c r="B567" s="380"/>
      <c r="C567" s="380"/>
      <c r="D567" s="380"/>
    </row>
    <row r="568" spans="2:4" x14ac:dyDescent="0.3">
      <c r="B568" s="380"/>
      <c r="C568" s="380"/>
      <c r="D568" s="380"/>
    </row>
    <row r="569" spans="2:4" x14ac:dyDescent="0.3">
      <c r="B569" s="380"/>
      <c r="C569" s="380"/>
      <c r="D569" s="380"/>
    </row>
    <row r="570" spans="2:4" x14ac:dyDescent="0.3">
      <c r="B570" s="380"/>
      <c r="C570" s="380"/>
      <c r="D570" s="380"/>
    </row>
    <row r="571" spans="2:4" x14ac:dyDescent="0.3">
      <c r="B571" s="380"/>
      <c r="C571" s="380"/>
      <c r="D571" s="380"/>
    </row>
    <row r="572" spans="2:4" x14ac:dyDescent="0.3">
      <c r="B572" s="380"/>
      <c r="C572" s="380"/>
      <c r="D572" s="380"/>
    </row>
    <row r="573" spans="2:4" x14ac:dyDescent="0.3">
      <c r="B573" s="380"/>
      <c r="C573" s="380"/>
      <c r="D573" s="380"/>
    </row>
    <row r="574" spans="2:4" x14ac:dyDescent="0.3">
      <c r="B574" s="380"/>
      <c r="C574" s="380"/>
      <c r="D574" s="380"/>
    </row>
    <row r="575" spans="2:4" x14ac:dyDescent="0.3">
      <c r="B575" s="380"/>
      <c r="C575" s="380"/>
      <c r="D575" s="380"/>
    </row>
    <row r="576" spans="2:4" x14ac:dyDescent="0.3">
      <c r="B576" s="380"/>
      <c r="C576" s="380"/>
      <c r="D576" s="380"/>
    </row>
    <row r="577" spans="2:4" x14ac:dyDescent="0.3">
      <c r="B577" s="380"/>
      <c r="C577" s="380"/>
      <c r="D577" s="380"/>
    </row>
    <row r="578" spans="2:4" x14ac:dyDescent="0.3">
      <c r="B578" s="380"/>
      <c r="C578" s="380"/>
      <c r="D578" s="380"/>
    </row>
    <row r="579" spans="2:4" x14ac:dyDescent="0.3">
      <c r="B579" s="380"/>
      <c r="C579" s="380"/>
      <c r="D579" s="380"/>
    </row>
    <row r="580" spans="2:4" x14ac:dyDescent="0.3">
      <c r="B580" s="380"/>
      <c r="C580" s="380"/>
      <c r="D580" s="380"/>
    </row>
    <row r="581" spans="2:4" x14ac:dyDescent="0.3">
      <c r="B581" s="380"/>
      <c r="C581" s="380"/>
      <c r="D581" s="380"/>
    </row>
    <row r="582" spans="2:4" x14ac:dyDescent="0.3">
      <c r="B582" s="380"/>
      <c r="C582" s="380"/>
      <c r="D582" s="380"/>
    </row>
    <row r="583" spans="2:4" x14ac:dyDescent="0.3">
      <c r="B583" s="380"/>
      <c r="C583" s="380"/>
      <c r="D583" s="380"/>
    </row>
    <row r="584" spans="2:4" x14ac:dyDescent="0.3">
      <c r="B584" s="380"/>
      <c r="C584" s="380"/>
      <c r="D584" s="380"/>
    </row>
    <row r="585" spans="2:4" x14ac:dyDescent="0.3">
      <c r="B585" s="380"/>
      <c r="C585" s="380"/>
      <c r="D585" s="380"/>
    </row>
    <row r="586" spans="2:4" x14ac:dyDescent="0.3">
      <c r="B586" s="380"/>
      <c r="C586" s="380"/>
      <c r="D586" s="380"/>
    </row>
    <row r="587" spans="2:4" x14ac:dyDescent="0.3">
      <c r="B587" s="380"/>
      <c r="C587" s="380"/>
      <c r="D587" s="380"/>
    </row>
    <row r="588" spans="2:4" x14ac:dyDescent="0.3">
      <c r="B588" s="380"/>
      <c r="C588" s="380"/>
      <c r="D588" s="380"/>
    </row>
    <row r="589" spans="2:4" x14ac:dyDescent="0.3">
      <c r="B589" s="380"/>
      <c r="C589" s="380"/>
      <c r="D589" s="380"/>
    </row>
    <row r="590" spans="2:4" x14ac:dyDescent="0.3">
      <c r="B590" s="380"/>
      <c r="C590" s="380"/>
      <c r="D590" s="380"/>
    </row>
    <row r="591" spans="2:4" x14ac:dyDescent="0.3">
      <c r="B591" s="380"/>
      <c r="C591" s="380"/>
      <c r="D591" s="380"/>
    </row>
    <row r="592" spans="2:4" x14ac:dyDescent="0.3">
      <c r="B592" s="380"/>
      <c r="C592" s="380"/>
      <c r="D592" s="380"/>
    </row>
    <row r="593" spans="2:4" x14ac:dyDescent="0.3">
      <c r="B593" s="380"/>
      <c r="C593" s="380"/>
      <c r="D593" s="380"/>
    </row>
    <row r="594" spans="2:4" x14ac:dyDescent="0.3">
      <c r="B594" s="380"/>
      <c r="C594" s="380"/>
      <c r="D594" s="380"/>
    </row>
    <row r="595" spans="2:4" x14ac:dyDescent="0.3">
      <c r="B595" s="380"/>
      <c r="C595" s="380"/>
      <c r="D595" s="380"/>
    </row>
    <row r="596" spans="2:4" x14ac:dyDescent="0.3">
      <c r="B596" s="380"/>
      <c r="C596" s="380"/>
      <c r="D596" s="380"/>
    </row>
    <row r="597" spans="2:4" x14ac:dyDescent="0.3">
      <c r="B597" s="380"/>
      <c r="C597" s="380"/>
      <c r="D597" s="380"/>
    </row>
    <row r="598" spans="2:4" x14ac:dyDescent="0.3">
      <c r="B598" s="380"/>
      <c r="C598" s="380"/>
      <c r="D598" s="380"/>
    </row>
    <row r="599" spans="2:4" x14ac:dyDescent="0.3">
      <c r="B599" s="380"/>
      <c r="C599" s="380"/>
      <c r="D599" s="380"/>
    </row>
    <row r="600" spans="2:4" x14ac:dyDescent="0.3">
      <c r="B600" s="380"/>
      <c r="C600" s="380"/>
      <c r="D600" s="380"/>
    </row>
    <row r="601" spans="2:4" x14ac:dyDescent="0.3">
      <c r="B601" s="380"/>
      <c r="C601" s="380"/>
      <c r="D601" s="380"/>
    </row>
    <row r="602" spans="2:4" x14ac:dyDescent="0.3">
      <c r="B602" s="380"/>
      <c r="C602" s="380"/>
      <c r="D602" s="380"/>
    </row>
    <row r="603" spans="2:4" x14ac:dyDescent="0.3">
      <c r="B603" s="380"/>
      <c r="C603" s="380"/>
      <c r="D603" s="380"/>
    </row>
    <row r="604" spans="2:4" x14ac:dyDescent="0.3">
      <c r="B604" s="380"/>
      <c r="C604" s="380"/>
      <c r="D604" s="380"/>
    </row>
    <row r="605" spans="2:4" x14ac:dyDescent="0.3">
      <c r="B605" s="380"/>
      <c r="C605" s="380"/>
      <c r="D605" s="380"/>
    </row>
    <row r="606" spans="2:4" x14ac:dyDescent="0.3">
      <c r="B606" s="380"/>
      <c r="C606" s="380"/>
      <c r="D606" s="380"/>
    </row>
    <row r="607" spans="2:4" x14ac:dyDescent="0.3">
      <c r="B607" s="380"/>
      <c r="C607" s="380"/>
      <c r="D607" s="380"/>
    </row>
    <row r="608" spans="2:4" x14ac:dyDescent="0.3">
      <c r="B608" s="380"/>
      <c r="C608" s="380"/>
      <c r="D608" s="380"/>
    </row>
    <row r="609" spans="2:4" x14ac:dyDescent="0.3">
      <c r="B609" s="380"/>
      <c r="C609" s="380"/>
      <c r="D609" s="380"/>
    </row>
    <row r="610" spans="2:4" x14ac:dyDescent="0.3">
      <c r="B610" s="380"/>
      <c r="C610" s="380"/>
      <c r="D610" s="380"/>
    </row>
    <row r="611" spans="2:4" x14ac:dyDescent="0.3">
      <c r="B611" s="380"/>
      <c r="C611" s="380"/>
      <c r="D611" s="380"/>
    </row>
    <row r="612" spans="2:4" x14ac:dyDescent="0.3">
      <c r="B612" s="380"/>
      <c r="C612" s="380"/>
      <c r="D612" s="380"/>
    </row>
    <row r="613" spans="2:4" x14ac:dyDescent="0.3">
      <c r="B613" s="380"/>
      <c r="C613" s="380"/>
      <c r="D613" s="380"/>
    </row>
    <row r="614" spans="2:4" x14ac:dyDescent="0.3">
      <c r="B614" s="380"/>
      <c r="C614" s="380"/>
      <c r="D614" s="380"/>
    </row>
    <row r="615" spans="2:4" x14ac:dyDescent="0.3">
      <c r="B615" s="380"/>
      <c r="C615" s="380"/>
      <c r="D615" s="380"/>
    </row>
    <row r="616" spans="2:4" x14ac:dyDescent="0.3">
      <c r="B616" s="380"/>
      <c r="C616" s="380"/>
      <c r="D616" s="380"/>
    </row>
    <row r="617" spans="2:4" x14ac:dyDescent="0.3">
      <c r="B617" s="380"/>
      <c r="C617" s="380"/>
      <c r="D617" s="380"/>
    </row>
    <row r="618" spans="2:4" x14ac:dyDescent="0.3">
      <c r="B618" s="380"/>
      <c r="C618" s="380"/>
      <c r="D618" s="380"/>
    </row>
    <row r="619" spans="2:4" x14ac:dyDescent="0.3">
      <c r="B619" s="380"/>
      <c r="C619" s="380"/>
      <c r="D619" s="380"/>
    </row>
    <row r="620" spans="2:4" x14ac:dyDescent="0.3">
      <c r="B620" s="380"/>
      <c r="C620" s="380"/>
      <c r="D620" s="380"/>
    </row>
    <row r="621" spans="2:4" x14ac:dyDescent="0.3">
      <c r="B621" s="380"/>
      <c r="C621" s="380"/>
      <c r="D621" s="380"/>
    </row>
    <row r="622" spans="2:4" x14ac:dyDescent="0.3">
      <c r="B622" s="380"/>
      <c r="C622" s="380"/>
      <c r="D622" s="380"/>
    </row>
    <row r="623" spans="2:4" x14ac:dyDescent="0.3">
      <c r="B623" s="380"/>
      <c r="C623" s="380"/>
      <c r="D623" s="380"/>
    </row>
    <row r="624" spans="2:4" x14ac:dyDescent="0.3">
      <c r="B624" s="380"/>
      <c r="C624" s="380"/>
      <c r="D624" s="380"/>
    </row>
    <row r="625" spans="2:4" x14ac:dyDescent="0.3">
      <c r="B625" s="380"/>
      <c r="C625" s="380"/>
      <c r="D625" s="380"/>
    </row>
    <row r="626" spans="2:4" x14ac:dyDescent="0.3">
      <c r="B626" s="380"/>
      <c r="C626" s="380"/>
      <c r="D626" s="380"/>
    </row>
    <row r="627" spans="2:4" x14ac:dyDescent="0.3">
      <c r="B627" s="380"/>
      <c r="C627" s="380"/>
      <c r="D627" s="380"/>
    </row>
    <row r="628" spans="2:4" x14ac:dyDescent="0.3">
      <c r="B628" s="380"/>
      <c r="C628" s="380"/>
      <c r="D628" s="380"/>
    </row>
    <row r="629" spans="2:4" x14ac:dyDescent="0.3">
      <c r="B629" s="380"/>
      <c r="C629" s="380"/>
      <c r="D629" s="380"/>
    </row>
    <row r="630" spans="2:4" x14ac:dyDescent="0.3">
      <c r="B630" s="380"/>
      <c r="C630" s="380"/>
      <c r="D630" s="380"/>
    </row>
    <row r="631" spans="2:4" x14ac:dyDescent="0.3">
      <c r="B631" s="380"/>
      <c r="C631" s="380"/>
      <c r="D631" s="380"/>
    </row>
    <row r="632" spans="2:4" x14ac:dyDescent="0.3">
      <c r="B632" s="380"/>
      <c r="C632" s="380"/>
      <c r="D632" s="380"/>
    </row>
    <row r="633" spans="2:4" x14ac:dyDescent="0.3">
      <c r="B633" s="380"/>
      <c r="C633" s="380"/>
      <c r="D633" s="380"/>
    </row>
    <row r="634" spans="2:4" x14ac:dyDescent="0.3">
      <c r="B634" s="380"/>
      <c r="C634" s="380"/>
      <c r="D634" s="380"/>
    </row>
    <row r="635" spans="2:4" x14ac:dyDescent="0.3">
      <c r="B635" s="380"/>
      <c r="C635" s="380"/>
      <c r="D635" s="380"/>
    </row>
    <row r="636" spans="2:4" x14ac:dyDescent="0.3">
      <c r="B636" s="380"/>
      <c r="C636" s="380"/>
      <c r="D636" s="380"/>
    </row>
    <row r="637" spans="2:4" x14ac:dyDescent="0.3">
      <c r="B637" s="380"/>
      <c r="C637" s="380"/>
      <c r="D637" s="380"/>
    </row>
    <row r="638" spans="2:4" x14ac:dyDescent="0.3">
      <c r="B638" s="380"/>
      <c r="C638" s="380"/>
      <c r="D638" s="380"/>
    </row>
    <row r="639" spans="2:4" x14ac:dyDescent="0.3">
      <c r="B639" s="380"/>
      <c r="C639" s="380"/>
      <c r="D639" s="380"/>
    </row>
    <row r="640" spans="2:4" x14ac:dyDescent="0.3">
      <c r="B640" s="380"/>
      <c r="C640" s="380"/>
      <c r="D640" s="380"/>
    </row>
    <row r="641" spans="2:4" x14ac:dyDescent="0.3">
      <c r="B641" s="380"/>
      <c r="C641" s="380"/>
      <c r="D641" s="380"/>
    </row>
    <row r="642" spans="2:4" x14ac:dyDescent="0.3">
      <c r="B642" s="380"/>
      <c r="C642" s="380"/>
      <c r="D642" s="380"/>
    </row>
    <row r="643" spans="2:4" x14ac:dyDescent="0.3">
      <c r="B643" s="380"/>
      <c r="C643" s="380"/>
      <c r="D643" s="380"/>
    </row>
    <row r="644" spans="2:4" x14ac:dyDescent="0.3">
      <c r="B644" s="380"/>
      <c r="C644" s="380"/>
      <c r="D644" s="380"/>
    </row>
    <row r="645" spans="2:4" x14ac:dyDescent="0.3">
      <c r="B645" s="380"/>
      <c r="C645" s="380"/>
      <c r="D645" s="380"/>
    </row>
    <row r="646" spans="2:4" x14ac:dyDescent="0.3">
      <c r="B646" s="380"/>
      <c r="C646" s="380"/>
      <c r="D646" s="380"/>
    </row>
    <row r="647" spans="2:4" x14ac:dyDescent="0.3">
      <c r="B647" s="380"/>
      <c r="C647" s="380"/>
      <c r="D647" s="380"/>
    </row>
    <row r="648" spans="2:4" x14ac:dyDescent="0.3">
      <c r="B648" s="380"/>
      <c r="C648" s="380"/>
      <c r="D648" s="380"/>
    </row>
    <row r="649" spans="2:4" x14ac:dyDescent="0.3">
      <c r="B649" s="380"/>
      <c r="C649" s="380"/>
      <c r="D649" s="380"/>
    </row>
    <row r="650" spans="2:4" x14ac:dyDescent="0.3">
      <c r="B650" s="380"/>
      <c r="C650" s="380"/>
      <c r="D650" s="380"/>
    </row>
    <row r="651" spans="2:4" x14ac:dyDescent="0.3">
      <c r="B651" s="380"/>
      <c r="C651" s="380"/>
      <c r="D651" s="380"/>
    </row>
    <row r="652" spans="2:4" x14ac:dyDescent="0.3">
      <c r="B652" s="380"/>
      <c r="C652" s="380"/>
      <c r="D652" s="380"/>
    </row>
    <row r="653" spans="2:4" x14ac:dyDescent="0.3">
      <c r="B653" s="380"/>
      <c r="C653" s="380"/>
      <c r="D653" s="380"/>
    </row>
    <row r="654" spans="2:4" x14ac:dyDescent="0.3">
      <c r="B654" s="380"/>
      <c r="C654" s="380"/>
      <c r="D654" s="380"/>
    </row>
    <row r="655" spans="2:4" x14ac:dyDescent="0.3">
      <c r="B655" s="380"/>
      <c r="C655" s="380"/>
      <c r="D655" s="380"/>
    </row>
    <row r="656" spans="2:4" x14ac:dyDescent="0.3">
      <c r="B656" s="380"/>
      <c r="C656" s="380"/>
      <c r="D656" s="380"/>
    </row>
    <row r="657" spans="2:4" x14ac:dyDescent="0.3">
      <c r="B657" s="380"/>
      <c r="C657" s="380"/>
      <c r="D657" s="380"/>
    </row>
    <row r="658" spans="2:4" x14ac:dyDescent="0.3">
      <c r="B658" s="380"/>
      <c r="C658" s="380"/>
      <c r="D658" s="380"/>
    </row>
    <row r="659" spans="2:4" x14ac:dyDescent="0.3">
      <c r="B659" s="380"/>
      <c r="C659" s="380"/>
      <c r="D659" s="380"/>
    </row>
    <row r="660" spans="2:4" x14ac:dyDescent="0.3">
      <c r="B660" s="380"/>
      <c r="C660" s="380"/>
      <c r="D660" s="380"/>
    </row>
    <row r="661" spans="2:4" x14ac:dyDescent="0.3">
      <c r="B661" s="380"/>
      <c r="C661" s="380"/>
      <c r="D661" s="380"/>
    </row>
    <row r="662" spans="2:4" x14ac:dyDescent="0.3">
      <c r="B662" s="380"/>
      <c r="C662" s="380"/>
      <c r="D662" s="380"/>
    </row>
    <row r="663" spans="2:4" x14ac:dyDescent="0.3">
      <c r="B663" s="380"/>
      <c r="C663" s="380"/>
      <c r="D663" s="380"/>
    </row>
    <row r="664" spans="2:4" x14ac:dyDescent="0.3">
      <c r="B664" s="380"/>
      <c r="C664" s="380"/>
      <c r="D664" s="380"/>
    </row>
    <row r="665" spans="2:4" x14ac:dyDescent="0.3">
      <c r="B665" s="380"/>
      <c r="C665" s="380"/>
      <c r="D665" s="380"/>
    </row>
    <row r="666" spans="2:4" x14ac:dyDescent="0.3">
      <c r="B666" s="380"/>
      <c r="C666" s="380"/>
      <c r="D666" s="380"/>
    </row>
    <row r="667" spans="2:4" x14ac:dyDescent="0.3">
      <c r="B667" s="380"/>
      <c r="C667" s="380"/>
      <c r="D667" s="380"/>
    </row>
    <row r="668" spans="2:4" x14ac:dyDescent="0.3">
      <c r="B668" s="380"/>
      <c r="C668" s="380"/>
      <c r="D668" s="380"/>
    </row>
    <row r="669" spans="2:4" x14ac:dyDescent="0.3">
      <c r="B669" s="380"/>
      <c r="C669" s="380"/>
      <c r="D669" s="380"/>
    </row>
    <row r="670" spans="2:4" x14ac:dyDescent="0.3">
      <c r="B670" s="380"/>
      <c r="C670" s="380"/>
      <c r="D670" s="380"/>
    </row>
    <row r="671" spans="2:4" x14ac:dyDescent="0.3">
      <c r="B671" s="380"/>
      <c r="C671" s="380"/>
      <c r="D671" s="380"/>
    </row>
    <row r="672" spans="2:4" x14ac:dyDescent="0.3">
      <c r="B672" s="380"/>
      <c r="C672" s="380"/>
      <c r="D672" s="380"/>
    </row>
    <row r="673" spans="2:4" x14ac:dyDescent="0.3">
      <c r="B673" s="380"/>
      <c r="C673" s="380"/>
      <c r="D673" s="380"/>
    </row>
    <row r="674" spans="2:4" x14ac:dyDescent="0.3">
      <c r="B674" s="380"/>
      <c r="C674" s="380"/>
      <c r="D674" s="380"/>
    </row>
    <row r="675" spans="2:4" x14ac:dyDescent="0.3">
      <c r="B675" s="380"/>
      <c r="C675" s="380"/>
      <c r="D675" s="380"/>
    </row>
    <row r="676" spans="2:4" x14ac:dyDescent="0.3">
      <c r="B676" s="380"/>
      <c r="C676" s="380"/>
      <c r="D676" s="380"/>
    </row>
    <row r="677" spans="2:4" x14ac:dyDescent="0.3">
      <c r="B677" s="380"/>
      <c r="C677" s="380"/>
      <c r="D677" s="380"/>
    </row>
    <row r="678" spans="2:4" x14ac:dyDescent="0.3">
      <c r="B678" s="380"/>
      <c r="C678" s="380"/>
      <c r="D678" s="380"/>
    </row>
    <row r="679" spans="2:4" x14ac:dyDescent="0.3">
      <c r="B679" s="380"/>
      <c r="C679" s="380"/>
      <c r="D679" s="380"/>
    </row>
    <row r="680" spans="2:4" x14ac:dyDescent="0.3">
      <c r="B680" s="380"/>
      <c r="C680" s="380"/>
      <c r="D680" s="380"/>
    </row>
    <row r="681" spans="2:4" x14ac:dyDescent="0.3">
      <c r="B681" s="380"/>
      <c r="C681" s="380"/>
      <c r="D681" s="380"/>
    </row>
    <row r="682" spans="2:4" x14ac:dyDescent="0.3">
      <c r="B682" s="380"/>
      <c r="C682" s="380"/>
      <c r="D682" s="380"/>
    </row>
    <row r="683" spans="2:4" x14ac:dyDescent="0.3">
      <c r="B683" s="380"/>
      <c r="C683" s="380"/>
      <c r="D683" s="380"/>
    </row>
    <row r="684" spans="2:4" x14ac:dyDescent="0.3">
      <c r="B684" s="380"/>
      <c r="C684" s="380"/>
      <c r="D684" s="380"/>
    </row>
    <row r="685" spans="2:4" x14ac:dyDescent="0.3">
      <c r="B685" s="380"/>
      <c r="C685" s="380"/>
      <c r="D685" s="380"/>
    </row>
    <row r="686" spans="2:4" x14ac:dyDescent="0.3">
      <c r="B686" s="380"/>
      <c r="C686" s="380"/>
      <c r="D686" s="380"/>
    </row>
    <row r="687" spans="2:4" x14ac:dyDescent="0.3">
      <c r="B687" s="380"/>
      <c r="C687" s="380"/>
      <c r="D687" s="380"/>
    </row>
    <row r="688" spans="2:4" x14ac:dyDescent="0.3">
      <c r="B688" s="380"/>
      <c r="C688" s="380"/>
      <c r="D688" s="380"/>
    </row>
    <row r="689" spans="2:4" x14ac:dyDescent="0.3">
      <c r="B689" s="380"/>
      <c r="C689" s="380"/>
      <c r="D689" s="380"/>
    </row>
    <row r="690" spans="2:4" x14ac:dyDescent="0.3">
      <c r="B690" s="380"/>
      <c r="C690" s="380"/>
      <c r="D690" s="380"/>
    </row>
    <row r="691" spans="2:4" x14ac:dyDescent="0.3">
      <c r="B691" s="380"/>
      <c r="C691" s="380"/>
      <c r="D691" s="380"/>
    </row>
    <row r="692" spans="2:4" x14ac:dyDescent="0.3">
      <c r="B692" s="380"/>
      <c r="C692" s="380"/>
      <c r="D692" s="380"/>
    </row>
    <row r="693" spans="2:4" x14ac:dyDescent="0.3">
      <c r="B693" s="380"/>
      <c r="C693" s="380"/>
      <c r="D693" s="380"/>
    </row>
    <row r="694" spans="2:4" x14ac:dyDescent="0.3">
      <c r="B694" s="380"/>
      <c r="C694" s="380"/>
      <c r="D694" s="380"/>
    </row>
    <row r="695" spans="2:4" x14ac:dyDescent="0.3">
      <c r="B695" s="380"/>
      <c r="C695" s="380"/>
      <c r="D695" s="380"/>
    </row>
    <row r="696" spans="2:4" x14ac:dyDescent="0.3">
      <c r="B696" s="380"/>
      <c r="C696" s="380"/>
      <c r="D696" s="380"/>
    </row>
    <row r="697" spans="2:4" x14ac:dyDescent="0.3">
      <c r="B697" s="380"/>
      <c r="C697" s="380"/>
      <c r="D697" s="380"/>
    </row>
    <row r="698" spans="2:4" x14ac:dyDescent="0.3">
      <c r="B698" s="380"/>
      <c r="C698" s="380"/>
      <c r="D698" s="380"/>
    </row>
    <row r="699" spans="2:4" x14ac:dyDescent="0.3">
      <c r="B699" s="380"/>
      <c r="C699" s="380"/>
      <c r="D699" s="380"/>
    </row>
    <row r="700" spans="2:4" x14ac:dyDescent="0.3">
      <c r="B700" s="380"/>
      <c r="C700" s="380"/>
      <c r="D700" s="380"/>
    </row>
    <row r="701" spans="2:4" x14ac:dyDescent="0.3">
      <c r="B701" s="380"/>
      <c r="C701" s="380"/>
      <c r="D701" s="380"/>
    </row>
    <row r="702" spans="2:4" x14ac:dyDescent="0.3">
      <c r="B702" s="380"/>
      <c r="C702" s="380"/>
      <c r="D702" s="380"/>
    </row>
    <row r="703" spans="2:4" x14ac:dyDescent="0.3">
      <c r="B703" s="380"/>
      <c r="C703" s="380"/>
      <c r="D703" s="380"/>
    </row>
    <row r="704" spans="2:4" x14ac:dyDescent="0.3">
      <c r="B704" s="380"/>
      <c r="C704" s="380"/>
      <c r="D704" s="380"/>
    </row>
    <row r="705" spans="2:4" x14ac:dyDescent="0.3">
      <c r="B705" s="380"/>
      <c r="C705" s="380"/>
      <c r="D705" s="380"/>
    </row>
    <row r="706" spans="2:4" x14ac:dyDescent="0.3">
      <c r="B706" s="380"/>
      <c r="C706" s="380"/>
      <c r="D706" s="380"/>
    </row>
    <row r="707" spans="2:4" x14ac:dyDescent="0.3">
      <c r="B707" s="380"/>
      <c r="C707" s="380"/>
      <c r="D707" s="380"/>
    </row>
    <row r="708" spans="2:4" x14ac:dyDescent="0.3">
      <c r="B708" s="380"/>
      <c r="C708" s="380"/>
      <c r="D708" s="380"/>
    </row>
    <row r="709" spans="2:4" x14ac:dyDescent="0.3">
      <c r="B709" s="380"/>
      <c r="C709" s="380"/>
      <c r="D709" s="380"/>
    </row>
    <row r="710" spans="2:4" x14ac:dyDescent="0.3">
      <c r="B710" s="380"/>
      <c r="C710" s="380"/>
      <c r="D710" s="380"/>
    </row>
    <row r="711" spans="2:4" x14ac:dyDescent="0.3">
      <c r="B711" s="380"/>
      <c r="C711" s="380"/>
      <c r="D711" s="380"/>
    </row>
    <row r="712" spans="2:4" x14ac:dyDescent="0.3">
      <c r="B712" s="380"/>
      <c r="C712" s="380"/>
      <c r="D712" s="380"/>
    </row>
    <row r="713" spans="2:4" x14ac:dyDescent="0.3">
      <c r="B713" s="380"/>
      <c r="C713" s="380"/>
      <c r="D713" s="380"/>
    </row>
    <row r="714" spans="2:4" x14ac:dyDescent="0.3">
      <c r="B714" s="380"/>
      <c r="C714" s="380"/>
      <c r="D714" s="380"/>
    </row>
    <row r="715" spans="2:4" x14ac:dyDescent="0.3">
      <c r="B715" s="380"/>
      <c r="C715" s="380"/>
      <c r="D715" s="380"/>
    </row>
    <row r="716" spans="2:4" x14ac:dyDescent="0.3">
      <c r="B716" s="380"/>
      <c r="C716" s="380"/>
      <c r="D716" s="380"/>
    </row>
    <row r="717" spans="2:4" x14ac:dyDescent="0.3">
      <c r="B717" s="380"/>
      <c r="C717" s="380"/>
      <c r="D717" s="380"/>
    </row>
    <row r="718" spans="2:4" x14ac:dyDescent="0.3">
      <c r="B718" s="380"/>
      <c r="C718" s="380"/>
      <c r="D718" s="380"/>
    </row>
    <row r="719" spans="2:4" x14ac:dyDescent="0.3">
      <c r="B719" s="380"/>
      <c r="C719" s="380"/>
      <c r="D719" s="380"/>
    </row>
    <row r="720" spans="2:4" x14ac:dyDescent="0.3">
      <c r="B720" s="380"/>
      <c r="C720" s="380"/>
      <c r="D720" s="380"/>
    </row>
    <row r="721" spans="2:4" x14ac:dyDescent="0.3">
      <c r="B721" s="380"/>
      <c r="C721" s="380"/>
      <c r="D721" s="380"/>
    </row>
    <row r="722" spans="2:4" x14ac:dyDescent="0.3">
      <c r="B722" s="380"/>
      <c r="C722" s="380"/>
      <c r="D722" s="380"/>
    </row>
    <row r="723" spans="2:4" x14ac:dyDescent="0.3">
      <c r="B723" s="380"/>
      <c r="C723" s="380"/>
      <c r="D723" s="380"/>
    </row>
    <row r="724" spans="2:4" x14ac:dyDescent="0.3">
      <c r="B724" s="380"/>
      <c r="C724" s="380"/>
      <c r="D724" s="380"/>
    </row>
    <row r="725" spans="2:4" x14ac:dyDescent="0.3">
      <c r="B725" s="380"/>
      <c r="C725" s="380"/>
      <c r="D725" s="380"/>
    </row>
    <row r="726" spans="2:4" x14ac:dyDescent="0.3">
      <c r="B726" s="380"/>
      <c r="C726" s="380"/>
      <c r="D726" s="380"/>
    </row>
    <row r="727" spans="2:4" x14ac:dyDescent="0.3">
      <c r="B727" s="380"/>
      <c r="C727" s="380"/>
      <c r="D727" s="380"/>
    </row>
    <row r="728" spans="2:4" x14ac:dyDescent="0.3">
      <c r="B728" s="380"/>
      <c r="C728" s="380"/>
      <c r="D728" s="380"/>
    </row>
    <row r="729" spans="2:4" x14ac:dyDescent="0.3">
      <c r="B729" s="380"/>
      <c r="C729" s="380"/>
      <c r="D729" s="380"/>
    </row>
    <row r="730" spans="2:4" x14ac:dyDescent="0.3">
      <c r="B730" s="380"/>
      <c r="C730" s="380"/>
      <c r="D730" s="380"/>
    </row>
    <row r="731" spans="2:4" x14ac:dyDescent="0.3">
      <c r="B731" s="380"/>
      <c r="C731" s="380"/>
      <c r="D731" s="380"/>
    </row>
    <row r="732" spans="2:4" x14ac:dyDescent="0.3">
      <c r="B732" s="380"/>
      <c r="C732" s="380"/>
      <c r="D732" s="380"/>
    </row>
    <row r="733" spans="2:4" x14ac:dyDescent="0.3">
      <c r="B733" s="380"/>
      <c r="C733" s="380"/>
      <c r="D733" s="380"/>
    </row>
    <row r="734" spans="2:4" x14ac:dyDescent="0.3">
      <c r="B734" s="380"/>
      <c r="C734" s="380"/>
      <c r="D734" s="380"/>
    </row>
    <row r="735" spans="2:4" x14ac:dyDescent="0.3">
      <c r="B735" s="380"/>
      <c r="C735" s="380"/>
      <c r="D735" s="380"/>
    </row>
    <row r="736" spans="2:4" x14ac:dyDescent="0.3">
      <c r="B736" s="380"/>
      <c r="C736" s="380"/>
      <c r="D736" s="380"/>
    </row>
    <row r="737" spans="2:4" x14ac:dyDescent="0.3">
      <c r="B737" s="380"/>
      <c r="C737" s="380"/>
      <c r="D737" s="380"/>
    </row>
    <row r="738" spans="2:4" x14ac:dyDescent="0.3">
      <c r="B738" s="380"/>
      <c r="C738" s="380"/>
      <c r="D738" s="380"/>
    </row>
    <row r="739" spans="2:4" x14ac:dyDescent="0.3">
      <c r="B739" s="380"/>
      <c r="C739" s="380"/>
      <c r="D739" s="380"/>
    </row>
    <row r="740" spans="2:4" x14ac:dyDescent="0.3">
      <c r="B740" s="380"/>
      <c r="C740" s="380"/>
      <c r="D740" s="380"/>
    </row>
    <row r="741" spans="2:4" x14ac:dyDescent="0.3">
      <c r="B741" s="380"/>
      <c r="C741" s="380"/>
      <c r="D741" s="380"/>
    </row>
    <row r="742" spans="2:4" x14ac:dyDescent="0.3">
      <c r="B742" s="380"/>
      <c r="C742" s="380"/>
      <c r="D742" s="380"/>
    </row>
    <row r="743" spans="2:4" x14ac:dyDescent="0.3">
      <c r="B743" s="380"/>
      <c r="C743" s="380"/>
      <c r="D743" s="380"/>
    </row>
    <row r="744" spans="2:4" x14ac:dyDescent="0.3">
      <c r="B744" s="380"/>
      <c r="C744" s="380"/>
      <c r="D744" s="380"/>
    </row>
    <row r="745" spans="2:4" x14ac:dyDescent="0.3">
      <c r="B745" s="380"/>
      <c r="C745" s="380"/>
      <c r="D745" s="380"/>
    </row>
    <row r="746" spans="2:4" x14ac:dyDescent="0.3">
      <c r="B746" s="380"/>
      <c r="C746" s="380"/>
      <c r="D746" s="380"/>
    </row>
    <row r="747" spans="2:4" x14ac:dyDescent="0.3">
      <c r="B747" s="380"/>
      <c r="C747" s="380"/>
      <c r="D747" s="380"/>
    </row>
    <row r="748" spans="2:4" x14ac:dyDescent="0.3">
      <c r="B748" s="380"/>
      <c r="C748" s="380"/>
      <c r="D748" s="380"/>
    </row>
    <row r="749" spans="2:4" x14ac:dyDescent="0.3">
      <c r="B749" s="380"/>
      <c r="C749" s="380"/>
      <c r="D749" s="380"/>
    </row>
    <row r="750" spans="2:4" x14ac:dyDescent="0.3">
      <c r="B750" s="380"/>
      <c r="C750" s="380"/>
      <c r="D750" s="380"/>
    </row>
    <row r="751" spans="2:4" x14ac:dyDescent="0.3">
      <c r="B751" s="380"/>
      <c r="C751" s="380"/>
      <c r="D751" s="380"/>
    </row>
    <row r="752" spans="2:4" x14ac:dyDescent="0.3">
      <c r="B752" s="380"/>
      <c r="C752" s="380"/>
      <c r="D752" s="380"/>
    </row>
    <row r="753" spans="2:4" x14ac:dyDescent="0.3">
      <c r="B753" s="380"/>
      <c r="C753" s="380"/>
      <c r="D753" s="380"/>
    </row>
    <row r="754" spans="2:4" x14ac:dyDescent="0.3">
      <c r="B754" s="380"/>
      <c r="C754" s="380"/>
      <c r="D754" s="380"/>
    </row>
    <row r="755" spans="2:4" x14ac:dyDescent="0.3">
      <c r="B755" s="380"/>
      <c r="C755" s="380"/>
      <c r="D755" s="380"/>
    </row>
    <row r="756" spans="2:4" x14ac:dyDescent="0.3">
      <c r="B756" s="380"/>
      <c r="C756" s="380"/>
      <c r="D756" s="380"/>
    </row>
    <row r="757" spans="2:4" x14ac:dyDescent="0.3">
      <c r="B757" s="380"/>
      <c r="C757" s="380"/>
      <c r="D757" s="380"/>
    </row>
    <row r="758" spans="2:4" x14ac:dyDescent="0.3">
      <c r="B758" s="380"/>
      <c r="C758" s="380"/>
      <c r="D758" s="380"/>
    </row>
    <row r="759" spans="2:4" x14ac:dyDescent="0.3">
      <c r="B759" s="380"/>
      <c r="C759" s="380"/>
      <c r="D759" s="380"/>
    </row>
    <row r="760" spans="2:4" x14ac:dyDescent="0.3">
      <c r="B760" s="380"/>
      <c r="C760" s="380"/>
      <c r="D760" s="380"/>
    </row>
    <row r="761" spans="2:4" x14ac:dyDescent="0.3">
      <c r="B761" s="380"/>
      <c r="C761" s="380"/>
      <c r="D761" s="380"/>
    </row>
    <row r="762" spans="2:4" x14ac:dyDescent="0.3">
      <c r="B762" s="380"/>
      <c r="C762" s="380"/>
      <c r="D762" s="380"/>
    </row>
    <row r="763" spans="2:4" x14ac:dyDescent="0.3">
      <c r="B763" s="380"/>
      <c r="C763" s="380"/>
      <c r="D763" s="380"/>
    </row>
    <row r="764" spans="2:4" x14ac:dyDescent="0.3">
      <c r="B764" s="380"/>
      <c r="C764" s="380"/>
      <c r="D764" s="380"/>
    </row>
    <row r="765" spans="2:4" x14ac:dyDescent="0.3">
      <c r="B765" s="380"/>
      <c r="C765" s="380"/>
      <c r="D765" s="380"/>
    </row>
    <row r="766" spans="2:4" x14ac:dyDescent="0.3">
      <c r="B766" s="380"/>
      <c r="C766" s="380"/>
      <c r="D766" s="380"/>
    </row>
    <row r="767" spans="2:4" x14ac:dyDescent="0.3">
      <c r="B767" s="380"/>
      <c r="C767" s="380"/>
      <c r="D767" s="380"/>
    </row>
    <row r="768" spans="2:4" x14ac:dyDescent="0.3">
      <c r="B768" s="380"/>
      <c r="C768" s="380"/>
      <c r="D768" s="380"/>
    </row>
    <row r="769" spans="2:4" x14ac:dyDescent="0.3">
      <c r="B769" s="380"/>
      <c r="C769" s="380"/>
      <c r="D769" s="380"/>
    </row>
    <row r="770" spans="2:4" x14ac:dyDescent="0.3">
      <c r="B770" s="380"/>
      <c r="C770" s="380"/>
      <c r="D770" s="380"/>
    </row>
    <row r="771" spans="2:4" x14ac:dyDescent="0.3">
      <c r="B771" s="380"/>
      <c r="C771" s="380"/>
      <c r="D771" s="380"/>
    </row>
    <row r="772" spans="2:4" x14ac:dyDescent="0.3">
      <c r="B772" s="380"/>
      <c r="C772" s="380"/>
      <c r="D772" s="380"/>
    </row>
    <row r="773" spans="2:4" x14ac:dyDescent="0.3">
      <c r="B773" s="380"/>
      <c r="C773" s="380"/>
      <c r="D773" s="380"/>
    </row>
    <row r="774" spans="2:4" x14ac:dyDescent="0.3">
      <c r="B774" s="380"/>
      <c r="C774" s="380"/>
      <c r="D774" s="380"/>
    </row>
    <row r="775" spans="2:4" x14ac:dyDescent="0.3">
      <c r="B775" s="380"/>
      <c r="C775" s="380"/>
      <c r="D775" s="380"/>
    </row>
    <row r="776" spans="2:4" x14ac:dyDescent="0.3">
      <c r="B776" s="380"/>
      <c r="C776" s="380"/>
      <c r="D776" s="380"/>
    </row>
    <row r="777" spans="2:4" x14ac:dyDescent="0.3">
      <c r="B777" s="380"/>
      <c r="C777" s="380"/>
      <c r="D777" s="380"/>
    </row>
    <row r="778" spans="2:4" x14ac:dyDescent="0.3">
      <c r="B778" s="380"/>
      <c r="C778" s="380"/>
      <c r="D778" s="380"/>
    </row>
    <row r="779" spans="2:4" x14ac:dyDescent="0.3">
      <c r="B779" s="380"/>
      <c r="C779" s="380"/>
      <c r="D779" s="380"/>
    </row>
    <row r="780" spans="2:4" x14ac:dyDescent="0.3">
      <c r="B780" s="380"/>
      <c r="C780" s="380"/>
      <c r="D780" s="380"/>
    </row>
    <row r="781" spans="2:4" x14ac:dyDescent="0.3">
      <c r="B781" s="380"/>
      <c r="C781" s="380"/>
      <c r="D781" s="380"/>
    </row>
    <row r="782" spans="2:4" x14ac:dyDescent="0.3">
      <c r="B782" s="380"/>
      <c r="C782" s="380"/>
      <c r="D782" s="380"/>
    </row>
    <row r="783" spans="2:4" x14ac:dyDescent="0.3">
      <c r="B783" s="380"/>
      <c r="C783" s="380"/>
      <c r="D783" s="380"/>
    </row>
    <row r="784" spans="2:4" x14ac:dyDescent="0.3">
      <c r="B784" s="380"/>
      <c r="C784" s="380"/>
      <c r="D784" s="380"/>
    </row>
  </sheetData>
  <mergeCells count="38">
    <mergeCell ref="C133:N134"/>
    <mergeCell ref="C115:D115"/>
    <mergeCell ref="C116:D116"/>
    <mergeCell ref="C118:D118"/>
    <mergeCell ref="C119:D119"/>
    <mergeCell ref="C120:D120"/>
    <mergeCell ref="C121:D121"/>
    <mergeCell ref="C122:D122"/>
    <mergeCell ref="C123:D123"/>
    <mergeCell ref="C124:D124"/>
    <mergeCell ref="C126:K127"/>
    <mergeCell ref="C128:K129"/>
    <mergeCell ref="G108:H109"/>
    <mergeCell ref="I108:I109"/>
    <mergeCell ref="J108:J109"/>
    <mergeCell ref="K108:L109"/>
    <mergeCell ref="C112:D112"/>
    <mergeCell ref="C114:D114"/>
    <mergeCell ref="G40:G41"/>
    <mergeCell ref="H40:J40"/>
    <mergeCell ref="K40:M40"/>
    <mergeCell ref="N40:Q40"/>
    <mergeCell ref="C105:N105"/>
    <mergeCell ref="C107:D109"/>
    <mergeCell ref="E107:H107"/>
    <mergeCell ref="I107:L107"/>
    <mergeCell ref="E108:E109"/>
    <mergeCell ref="F108:F109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3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20" sqref="A19:A20"/>
    </sheetView>
  </sheetViews>
  <sheetFormatPr defaultRowHeight="14.4" x14ac:dyDescent="0.3"/>
  <cols>
    <col min="1" max="1" width="54.88671875" style="462" customWidth="1"/>
    <col min="2" max="2" width="8.44140625" style="462" customWidth="1"/>
    <col min="3" max="3" width="18.109375" style="462" customWidth="1"/>
    <col min="4" max="51" width="11.6640625" style="462" customWidth="1"/>
    <col min="52" max="16384" width="8.88671875" style="462"/>
  </cols>
  <sheetData>
    <row r="2" spans="1:51" x14ac:dyDescent="0.3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5"/>
      <c r="AG2" s="355"/>
      <c r="AH2" s="355"/>
      <c r="AI2" s="355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5"/>
      <c r="AW2" s="355"/>
      <c r="AX2" s="355"/>
      <c r="AY2" s="355"/>
    </row>
    <row r="3" spans="1:51" x14ac:dyDescent="0.3"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5"/>
      <c r="AG3" s="355"/>
      <c r="AH3" s="355"/>
      <c r="AI3" s="355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5"/>
      <c r="AW3" s="355"/>
      <c r="AX3" s="355"/>
      <c r="AY3" s="355"/>
    </row>
    <row r="4" spans="1:51" ht="20.25" customHeight="1" x14ac:dyDescent="0.35">
      <c r="A4" s="541" t="s">
        <v>256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</row>
    <row r="5" spans="1:51" x14ac:dyDescent="0.3"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537"/>
      <c r="AW5" s="537"/>
      <c r="AX5" s="537"/>
      <c r="AY5" s="537"/>
    </row>
    <row r="6" spans="1:51" ht="23.25" customHeight="1" thickBot="1" x14ac:dyDescent="0.35">
      <c r="A6" s="542"/>
      <c r="B6" s="180"/>
      <c r="C6" s="181"/>
      <c r="D6" s="545" t="s">
        <v>39</v>
      </c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6"/>
      <c r="AF6" s="546"/>
      <c r="AG6" s="546"/>
      <c r="AH6" s="546"/>
      <c r="AI6" s="546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385"/>
      <c r="AV6" s="385"/>
      <c r="AW6" s="385"/>
      <c r="AX6" s="385"/>
      <c r="AY6" s="385"/>
    </row>
    <row r="7" spans="1:51" s="183" customFormat="1" ht="23.25" customHeight="1" thickBot="1" x14ac:dyDescent="0.35">
      <c r="A7" s="543"/>
      <c r="B7" s="182"/>
      <c r="C7" s="357"/>
      <c r="D7" s="538">
        <v>2019</v>
      </c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40"/>
      <c r="T7" s="538">
        <v>2020</v>
      </c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40"/>
      <c r="AJ7" s="538">
        <v>2021</v>
      </c>
      <c r="AK7" s="539"/>
      <c r="AL7" s="539"/>
      <c r="AM7" s="539"/>
      <c r="AN7" s="539"/>
      <c r="AO7" s="539"/>
      <c r="AP7" s="539"/>
      <c r="AQ7" s="539"/>
      <c r="AR7" s="539"/>
      <c r="AS7" s="539"/>
      <c r="AT7" s="539"/>
      <c r="AU7" s="539"/>
      <c r="AV7" s="539"/>
      <c r="AW7" s="539"/>
      <c r="AX7" s="539"/>
      <c r="AY7" s="540"/>
    </row>
    <row r="8" spans="1:51" ht="41.25" customHeight="1" x14ac:dyDescent="0.3">
      <c r="A8" s="544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183</v>
      </c>
      <c r="H8" s="186" t="s">
        <v>213</v>
      </c>
      <c r="I8" s="186" t="s">
        <v>250</v>
      </c>
      <c r="J8" s="186" t="s">
        <v>259</v>
      </c>
      <c r="K8" s="186" t="s">
        <v>260</v>
      </c>
      <c r="L8" s="186" t="s">
        <v>261</v>
      </c>
      <c r="M8" s="186" t="s">
        <v>264</v>
      </c>
      <c r="N8" s="186" t="s">
        <v>265</v>
      </c>
      <c r="O8" s="186" t="s">
        <v>266</v>
      </c>
      <c r="P8" s="186" t="s">
        <v>44</v>
      </c>
      <c r="Q8" s="186" t="s">
        <v>214</v>
      </c>
      <c r="R8" s="186" t="s">
        <v>216</v>
      </c>
      <c r="S8" s="186" t="s">
        <v>215</v>
      </c>
      <c r="T8" s="186" t="s">
        <v>41</v>
      </c>
      <c r="U8" s="186" t="s">
        <v>42</v>
      </c>
      <c r="V8" s="186" t="s">
        <v>43</v>
      </c>
      <c r="W8" s="186" t="s">
        <v>183</v>
      </c>
      <c r="X8" s="186" t="s">
        <v>213</v>
      </c>
      <c r="Y8" s="186" t="s">
        <v>250</v>
      </c>
      <c r="Z8" s="186" t="s">
        <v>259</v>
      </c>
      <c r="AA8" s="186" t="s">
        <v>260</v>
      </c>
      <c r="AB8" s="186" t="s">
        <v>261</v>
      </c>
      <c r="AC8" s="186" t="s">
        <v>264</v>
      </c>
      <c r="AD8" s="186" t="s">
        <v>265</v>
      </c>
      <c r="AE8" s="186" t="s">
        <v>266</v>
      </c>
      <c r="AF8" s="187" t="s">
        <v>44</v>
      </c>
      <c r="AG8" s="187" t="s">
        <v>214</v>
      </c>
      <c r="AH8" s="187" t="s">
        <v>216</v>
      </c>
      <c r="AI8" s="187" t="s">
        <v>215</v>
      </c>
      <c r="AJ8" s="186" t="s">
        <v>41</v>
      </c>
      <c r="AK8" s="186" t="s">
        <v>42</v>
      </c>
      <c r="AL8" s="186" t="s">
        <v>43</v>
      </c>
      <c r="AM8" s="186" t="s">
        <v>183</v>
      </c>
      <c r="AN8" s="186" t="s">
        <v>213</v>
      </c>
      <c r="AO8" s="186" t="s">
        <v>250</v>
      </c>
      <c r="AP8" s="186" t="s">
        <v>259</v>
      </c>
      <c r="AQ8" s="186" t="s">
        <v>260</v>
      </c>
      <c r="AR8" s="186" t="s">
        <v>261</v>
      </c>
      <c r="AS8" s="186" t="s">
        <v>264</v>
      </c>
      <c r="AT8" s="186" t="s">
        <v>265</v>
      </c>
      <c r="AU8" s="186" t="s">
        <v>266</v>
      </c>
      <c r="AV8" s="187" t="s">
        <v>44</v>
      </c>
      <c r="AW8" s="187" t="s">
        <v>214</v>
      </c>
      <c r="AX8" s="187" t="s">
        <v>216</v>
      </c>
      <c r="AY8" s="187" t="s">
        <v>215</v>
      </c>
    </row>
    <row r="9" spans="1:51" x14ac:dyDescent="0.3">
      <c r="A9" s="221" t="s">
        <v>45</v>
      </c>
      <c r="B9" s="222" t="s">
        <v>46</v>
      </c>
      <c r="C9" s="223"/>
      <c r="D9" s="224">
        <v>111.3</v>
      </c>
      <c r="E9" s="225">
        <v>110.4</v>
      </c>
      <c r="F9" s="225">
        <v>107.8</v>
      </c>
      <c r="G9" s="225">
        <v>107.7</v>
      </c>
      <c r="H9" s="225">
        <v>108.3</v>
      </c>
      <c r="I9" s="225">
        <v>109.1</v>
      </c>
      <c r="J9" s="225">
        <v>107.6</v>
      </c>
      <c r="K9" s="225">
        <v>107.8</v>
      </c>
      <c r="L9" s="225">
        <v>107.3</v>
      </c>
      <c r="M9" s="225">
        <v>107.3</v>
      </c>
      <c r="N9" s="225">
        <v>108.5</v>
      </c>
      <c r="O9" s="225">
        <v>105.8</v>
      </c>
      <c r="P9" s="224">
        <v>109.83333333333333</v>
      </c>
      <c r="Q9" s="225">
        <v>108.36666666666667</v>
      </c>
      <c r="R9" s="225">
        <v>107.56666666666666</v>
      </c>
      <c r="S9" s="225">
        <v>107.2</v>
      </c>
      <c r="T9" s="226">
        <v>107.2</v>
      </c>
      <c r="U9" s="225">
        <v>106.2</v>
      </c>
      <c r="V9" s="225">
        <v>99.4</v>
      </c>
      <c r="W9" s="225">
        <v>69.900000000000006</v>
      </c>
      <c r="X9" s="225">
        <v>66.2</v>
      </c>
      <c r="Y9" s="225">
        <v>76.7</v>
      </c>
      <c r="Z9" s="225">
        <v>86.8</v>
      </c>
      <c r="AA9" s="225">
        <v>87.8</v>
      </c>
      <c r="AB9" s="225">
        <v>88.9</v>
      </c>
      <c r="AC9" s="225">
        <v>90.3</v>
      </c>
      <c r="AD9" s="225">
        <v>86.3</v>
      </c>
      <c r="AE9" s="227">
        <v>87.8</v>
      </c>
      <c r="AF9" s="224">
        <v>104.26666666666667</v>
      </c>
      <c r="AG9" s="225">
        <v>70.933333333333337</v>
      </c>
      <c r="AH9" s="225">
        <v>87.833333333333329</v>
      </c>
      <c r="AI9" s="228">
        <v>88.133333333333326</v>
      </c>
      <c r="AJ9" s="226">
        <v>87.4</v>
      </c>
      <c r="AK9" s="225">
        <v>85.5</v>
      </c>
      <c r="AL9" s="225">
        <v>93.1</v>
      </c>
      <c r="AM9" s="225" t="s">
        <v>184</v>
      </c>
      <c r="AN9" s="225" t="s">
        <v>184</v>
      </c>
      <c r="AO9" s="225" t="s">
        <v>184</v>
      </c>
      <c r="AP9" s="225" t="s">
        <v>184</v>
      </c>
      <c r="AQ9" s="225" t="s">
        <v>184</v>
      </c>
      <c r="AR9" s="225" t="s">
        <v>184</v>
      </c>
      <c r="AS9" s="225" t="s">
        <v>184</v>
      </c>
      <c r="AT9" s="225" t="s">
        <v>184</v>
      </c>
      <c r="AU9" s="227" t="s">
        <v>184</v>
      </c>
      <c r="AV9" s="224">
        <v>88.666666666666671</v>
      </c>
      <c r="AW9" s="225" t="s">
        <v>184</v>
      </c>
      <c r="AX9" s="225" t="s">
        <v>184</v>
      </c>
      <c r="AY9" s="228" t="s">
        <v>184</v>
      </c>
    </row>
    <row r="10" spans="1:51" s="59" customFormat="1" x14ac:dyDescent="0.3">
      <c r="A10" s="229"/>
      <c r="B10" s="230"/>
      <c r="C10" s="230" t="s">
        <v>47</v>
      </c>
      <c r="D10" s="231">
        <v>-1.5044247787610645E-2</v>
      </c>
      <c r="E10" s="232">
        <v>-2.1276595744680778E-2</v>
      </c>
      <c r="F10" s="232">
        <v>-3.6639857015192213E-2</v>
      </c>
      <c r="G10" s="232">
        <v>-2.3572076155938298E-2</v>
      </c>
      <c r="H10" s="232">
        <v>-2.6954177897574125E-2</v>
      </c>
      <c r="I10" s="232">
        <v>-3.6219081272084883E-2</v>
      </c>
      <c r="J10" s="232">
        <v>-4.7787610619469074E-2</v>
      </c>
      <c r="K10" s="232">
        <v>-4.262877442273532E-2</v>
      </c>
      <c r="L10" s="232">
        <v>-3.8530465949820764E-2</v>
      </c>
      <c r="M10" s="232">
        <v>-2.8079710144927612E-2</v>
      </c>
      <c r="N10" s="232">
        <v>-2.3402340234023353E-2</v>
      </c>
      <c r="O10" s="232">
        <v>-5.1971326164874529E-2</v>
      </c>
      <c r="P10" s="231">
        <v>-2.4281907018063504E-2</v>
      </c>
      <c r="Q10" s="232">
        <v>-2.8972520908004784E-2</v>
      </c>
      <c r="R10" s="232">
        <v>-4.3001186239620362E-2</v>
      </c>
      <c r="S10" s="232">
        <v>-3.4524166916841868E-2</v>
      </c>
      <c r="T10" s="233">
        <v>-3.6837376460017918E-2</v>
      </c>
      <c r="U10" s="232">
        <v>-3.8043478260869588E-2</v>
      </c>
      <c r="V10" s="232">
        <v>-7.7922077922077851E-2</v>
      </c>
      <c r="W10" s="232">
        <v>-0.35097493036211697</v>
      </c>
      <c r="X10" s="232">
        <v>-0.38873499538319478</v>
      </c>
      <c r="Y10" s="232">
        <v>-0.29697525206232805</v>
      </c>
      <c r="Z10" s="232">
        <v>-0.19330855018587359</v>
      </c>
      <c r="AA10" s="232">
        <v>-0.1855287569573284</v>
      </c>
      <c r="AB10" s="232">
        <v>-0.17148182665424036</v>
      </c>
      <c r="AC10" s="232">
        <v>-0.15843429636533085</v>
      </c>
      <c r="AD10" s="232">
        <v>-0.20460829493087559</v>
      </c>
      <c r="AE10" s="234">
        <v>-0.17013232514177695</v>
      </c>
      <c r="AF10" s="231">
        <v>-5.0682852807283733E-2</v>
      </c>
      <c r="AG10" s="232">
        <v>-0.34543217471547216</v>
      </c>
      <c r="AH10" s="232">
        <v>-0.18345212271459563</v>
      </c>
      <c r="AI10" s="235">
        <v>-0.17786069651741304</v>
      </c>
      <c r="AJ10" s="233">
        <v>-0.18470149253731341</v>
      </c>
      <c r="AK10" s="232">
        <v>-0.19491525423728814</v>
      </c>
      <c r="AL10" s="232">
        <v>-6.3380281690140955E-2</v>
      </c>
      <c r="AM10" s="232" t="s">
        <v>184</v>
      </c>
      <c r="AN10" s="232" t="s">
        <v>184</v>
      </c>
      <c r="AO10" s="232" t="s">
        <v>184</v>
      </c>
      <c r="AP10" s="232" t="s">
        <v>184</v>
      </c>
      <c r="AQ10" s="232" t="s">
        <v>184</v>
      </c>
      <c r="AR10" s="232" t="s">
        <v>184</v>
      </c>
      <c r="AS10" s="232" t="s">
        <v>184</v>
      </c>
      <c r="AT10" s="232" t="s">
        <v>184</v>
      </c>
      <c r="AU10" s="234" t="s">
        <v>184</v>
      </c>
      <c r="AV10" s="231">
        <v>-0.14961636828644495</v>
      </c>
      <c r="AW10" s="232" t="s">
        <v>184</v>
      </c>
      <c r="AX10" s="232" t="s">
        <v>184</v>
      </c>
      <c r="AY10" s="235" t="s">
        <v>184</v>
      </c>
    </row>
    <row r="11" spans="1:51" x14ac:dyDescent="0.3">
      <c r="A11" s="229" t="s">
        <v>48</v>
      </c>
      <c r="B11" s="230" t="s">
        <v>46</v>
      </c>
      <c r="C11" s="196"/>
      <c r="D11" s="236">
        <v>112.5</v>
      </c>
      <c r="E11" s="237">
        <v>112</v>
      </c>
      <c r="F11" s="237">
        <v>111.6</v>
      </c>
      <c r="G11" s="237">
        <v>113.1</v>
      </c>
      <c r="H11" s="237">
        <v>111.4</v>
      </c>
      <c r="I11" s="237">
        <v>111.4</v>
      </c>
      <c r="J11" s="237">
        <v>109.5</v>
      </c>
      <c r="K11" s="237">
        <v>112.9</v>
      </c>
      <c r="L11" s="237">
        <v>111.9</v>
      </c>
      <c r="M11" s="237">
        <v>110.8</v>
      </c>
      <c r="N11" s="237">
        <v>111.1</v>
      </c>
      <c r="O11" s="237">
        <v>111.7</v>
      </c>
      <c r="P11" s="236">
        <v>112.03333333333335</v>
      </c>
      <c r="Q11" s="237">
        <v>111.96666666666665</v>
      </c>
      <c r="R11" s="237">
        <v>111.43333333333334</v>
      </c>
      <c r="S11" s="237">
        <v>111.19999999999999</v>
      </c>
      <c r="T11" s="238">
        <v>112.5</v>
      </c>
      <c r="U11" s="237">
        <v>112.7</v>
      </c>
      <c r="V11" s="237">
        <v>107.3</v>
      </c>
      <c r="W11" s="237">
        <v>74.7</v>
      </c>
      <c r="X11" s="237">
        <v>92.3</v>
      </c>
      <c r="Y11" s="237">
        <v>94.7</v>
      </c>
      <c r="Z11" s="237">
        <v>97</v>
      </c>
      <c r="AA11" s="237">
        <v>101.9</v>
      </c>
      <c r="AB11" s="237">
        <v>100.6</v>
      </c>
      <c r="AC11" s="237">
        <v>101.7</v>
      </c>
      <c r="AD11" s="237">
        <v>97.7</v>
      </c>
      <c r="AE11" s="239">
        <v>99</v>
      </c>
      <c r="AF11" s="236">
        <v>110.83333333333333</v>
      </c>
      <c r="AG11" s="237">
        <v>87.233333333333334</v>
      </c>
      <c r="AH11" s="237">
        <v>99.833333333333329</v>
      </c>
      <c r="AI11" s="240">
        <v>99.466666666666654</v>
      </c>
      <c r="AJ11" s="238">
        <v>98</v>
      </c>
      <c r="AK11" s="237">
        <v>98</v>
      </c>
      <c r="AL11" s="237">
        <v>103.2</v>
      </c>
      <c r="AM11" s="237" t="s">
        <v>184</v>
      </c>
      <c r="AN11" s="237" t="s">
        <v>184</v>
      </c>
      <c r="AO11" s="237" t="s">
        <v>184</v>
      </c>
      <c r="AP11" s="237" t="s">
        <v>184</v>
      </c>
      <c r="AQ11" s="237" t="s">
        <v>184</v>
      </c>
      <c r="AR11" s="237" t="s">
        <v>184</v>
      </c>
      <c r="AS11" s="237" t="s">
        <v>184</v>
      </c>
      <c r="AT11" s="237" t="s">
        <v>184</v>
      </c>
      <c r="AU11" s="239" t="s">
        <v>184</v>
      </c>
      <c r="AV11" s="236">
        <v>99.733333333333334</v>
      </c>
      <c r="AW11" s="237" t="s">
        <v>184</v>
      </c>
      <c r="AX11" s="237" t="s">
        <v>184</v>
      </c>
      <c r="AY11" s="240" t="s">
        <v>184</v>
      </c>
    </row>
    <row r="12" spans="1:51" x14ac:dyDescent="0.3">
      <c r="A12" s="241"/>
      <c r="B12" s="242"/>
      <c r="C12" s="242" t="s">
        <v>47</v>
      </c>
      <c r="D12" s="243">
        <v>-5.3050397877983588E-3</v>
      </c>
      <c r="E12" s="244">
        <v>-2.4390243902439001E-2</v>
      </c>
      <c r="F12" s="244">
        <v>-1.3262599469496022E-2</v>
      </c>
      <c r="G12" s="244">
        <v>-1.3949433304272087E-2</v>
      </c>
      <c r="H12" s="244">
        <v>-2.5371828521434745E-2</v>
      </c>
      <c r="I12" s="244">
        <v>-2.1949078138718173E-2</v>
      </c>
      <c r="J12" s="244">
        <v>-4.5335658238884066E-2</v>
      </c>
      <c r="K12" s="244">
        <v>1.7746228926353402E-3</v>
      </c>
      <c r="L12" s="244">
        <v>-6.2166962699821372E-3</v>
      </c>
      <c r="M12" s="244">
        <v>-2.6362038664323375E-2</v>
      </c>
      <c r="N12" s="244">
        <v>-3.8927335640138408E-2</v>
      </c>
      <c r="O12" s="244">
        <v>-3.2900432900432874E-2</v>
      </c>
      <c r="P12" s="243">
        <v>-1.4369501466275593E-2</v>
      </c>
      <c r="Q12" s="244">
        <v>-2.0414114902303961E-2</v>
      </c>
      <c r="R12" s="244">
        <v>-1.6764705882352866E-2</v>
      </c>
      <c r="S12" s="244">
        <v>-3.2763119744853575E-2</v>
      </c>
      <c r="T12" s="245">
        <v>0</v>
      </c>
      <c r="U12" s="244">
        <v>6.2500000000000255E-3</v>
      </c>
      <c r="V12" s="244">
        <v>-3.8530465949820764E-2</v>
      </c>
      <c r="W12" s="244">
        <v>-0.33952254641909807</v>
      </c>
      <c r="X12" s="244">
        <v>-0.17145421903052072</v>
      </c>
      <c r="Y12" s="244">
        <v>-0.14991023339317774</v>
      </c>
      <c r="Z12" s="244">
        <v>-0.11415525114155251</v>
      </c>
      <c r="AA12" s="244">
        <v>-9.7431355181576612E-2</v>
      </c>
      <c r="AB12" s="244">
        <v>-0.10098302055406623</v>
      </c>
      <c r="AC12" s="244">
        <v>-8.2129963898916913E-2</v>
      </c>
      <c r="AD12" s="244">
        <v>-0.12061206120612054</v>
      </c>
      <c r="AE12" s="246">
        <v>-0.11369740376007165</v>
      </c>
      <c r="AF12" s="243">
        <v>-1.0711097887533624E-2</v>
      </c>
      <c r="AG12" s="244">
        <v>-0.22089907710628154</v>
      </c>
      <c r="AH12" s="244">
        <v>-0.10409811546515113</v>
      </c>
      <c r="AI12" s="247">
        <v>-0.10551558752997604</v>
      </c>
      <c r="AJ12" s="245">
        <v>-0.12888888888888889</v>
      </c>
      <c r="AK12" s="244">
        <v>-0.13043478260869568</v>
      </c>
      <c r="AL12" s="244">
        <v>-3.8210624417520919E-2</v>
      </c>
      <c r="AM12" s="244" t="s">
        <v>184</v>
      </c>
      <c r="AN12" s="244" t="s">
        <v>184</v>
      </c>
      <c r="AO12" s="244" t="s">
        <v>184</v>
      </c>
      <c r="AP12" s="244" t="s">
        <v>184</v>
      </c>
      <c r="AQ12" s="244" t="s">
        <v>184</v>
      </c>
      <c r="AR12" s="244" t="s">
        <v>184</v>
      </c>
      <c r="AS12" s="244" t="s">
        <v>184</v>
      </c>
      <c r="AT12" s="244" t="s">
        <v>184</v>
      </c>
      <c r="AU12" s="246" t="s">
        <v>184</v>
      </c>
      <c r="AV12" s="243">
        <v>-0.10015037593984957</v>
      </c>
      <c r="AW12" s="244" t="s">
        <v>184</v>
      </c>
      <c r="AX12" s="244" t="s">
        <v>184</v>
      </c>
      <c r="AY12" s="247" t="s">
        <v>184</v>
      </c>
    </row>
    <row r="13" spans="1:51" x14ac:dyDescent="0.3">
      <c r="A13" s="221" t="s">
        <v>49</v>
      </c>
      <c r="B13" s="222" t="s">
        <v>50</v>
      </c>
      <c r="C13" s="248" t="s">
        <v>51</v>
      </c>
      <c r="D13" s="249">
        <v>-7.7579709076333325E-2</v>
      </c>
      <c r="E13" s="250">
        <v>-9.2105708189000005E-2</v>
      </c>
      <c r="F13" s="250">
        <v>-0.10259657971199999</v>
      </c>
      <c r="G13" s="250">
        <v>-0.10840110765133333</v>
      </c>
      <c r="H13" s="250">
        <v>-0.10643367921333333</v>
      </c>
      <c r="I13" s="250">
        <v>-0.10065136872266667</v>
      </c>
      <c r="J13" s="250">
        <v>-9.990541708499999E-2</v>
      </c>
      <c r="K13" s="250">
        <v>-0.10323251858433334</v>
      </c>
      <c r="L13" s="250">
        <v>-0.12159657849299998</v>
      </c>
      <c r="M13" s="250">
        <v>-0.13279027078233333</v>
      </c>
      <c r="N13" s="250">
        <v>-0.130043907761</v>
      </c>
      <c r="O13" s="250">
        <v>-0.11661498335866667</v>
      </c>
      <c r="P13" s="249"/>
      <c r="Q13" s="250"/>
      <c r="R13" s="250"/>
      <c r="S13" s="250"/>
      <c r="T13" s="251">
        <v>-9.9470537973666673E-2</v>
      </c>
      <c r="U13" s="250">
        <v>-0.10224600429900001</v>
      </c>
      <c r="V13" s="250">
        <v>-0.120849135435</v>
      </c>
      <c r="W13" s="250">
        <v>-0.2363391287836667</v>
      </c>
      <c r="X13" s="250">
        <v>-0.42854239983300002</v>
      </c>
      <c r="Y13" s="250">
        <v>-0.58864167046033333</v>
      </c>
      <c r="Z13" s="250">
        <v>-0.61972288793699992</v>
      </c>
      <c r="AA13" s="250">
        <v>-0.54900958973533331</v>
      </c>
      <c r="AB13" s="250">
        <v>-0.48620073599033331</v>
      </c>
      <c r="AC13" s="250">
        <v>-0.44395250073766668</v>
      </c>
      <c r="AD13" s="250">
        <v>-0.4167929202916667</v>
      </c>
      <c r="AE13" s="252">
        <v>-0.37980595186599997</v>
      </c>
      <c r="AF13" s="253"/>
      <c r="AG13" s="254"/>
      <c r="AH13" s="254"/>
      <c r="AI13" s="255"/>
      <c r="AJ13" s="251">
        <v>-0.34814469645899998</v>
      </c>
      <c r="AK13" s="250">
        <v>-0.3274032356626666</v>
      </c>
      <c r="AL13" s="250">
        <v>-0.31422619116566664</v>
      </c>
      <c r="AM13" s="250" t="s">
        <v>184</v>
      </c>
      <c r="AN13" s="250" t="s">
        <v>184</v>
      </c>
      <c r="AO13" s="250" t="s">
        <v>184</v>
      </c>
      <c r="AP13" s="250" t="s">
        <v>184</v>
      </c>
      <c r="AQ13" s="250" t="s">
        <v>184</v>
      </c>
      <c r="AR13" s="250" t="s">
        <v>184</v>
      </c>
      <c r="AS13" s="250" t="s">
        <v>184</v>
      </c>
      <c r="AT13" s="250" t="s">
        <v>184</v>
      </c>
      <c r="AU13" s="252" t="s">
        <v>184</v>
      </c>
      <c r="AV13" s="253"/>
      <c r="AW13" s="254"/>
      <c r="AX13" s="254"/>
      <c r="AY13" s="255"/>
    </row>
    <row r="14" spans="1:51" x14ac:dyDescent="0.3">
      <c r="A14" s="256"/>
      <c r="B14" s="242"/>
      <c r="C14" s="242" t="s">
        <v>52</v>
      </c>
      <c r="D14" s="243">
        <v>-0.104344689078</v>
      </c>
      <c r="E14" s="244">
        <v>-0.101286643836</v>
      </c>
      <c r="F14" s="244">
        <v>-0.10215840622199999</v>
      </c>
      <c r="G14" s="244">
        <v>-0.12175827289600001</v>
      </c>
      <c r="H14" s="244">
        <v>-9.5384358521999987E-2</v>
      </c>
      <c r="I14" s="244">
        <v>-8.4811474750000004E-2</v>
      </c>
      <c r="J14" s="244">
        <v>-0.119520417983</v>
      </c>
      <c r="K14" s="244">
        <v>-0.10536566302</v>
      </c>
      <c r="L14" s="244">
        <v>-0.13990365447600001</v>
      </c>
      <c r="M14" s="244">
        <v>-0.153101494851</v>
      </c>
      <c r="N14" s="244">
        <v>-9.7126573956000009E-2</v>
      </c>
      <c r="O14" s="244">
        <v>-9.9616881269000007E-2</v>
      </c>
      <c r="P14" s="243"/>
      <c r="Q14" s="244"/>
      <c r="R14" s="244"/>
      <c r="S14" s="244"/>
      <c r="T14" s="245">
        <v>-0.101668158696</v>
      </c>
      <c r="U14" s="244">
        <v>-0.10545297293200001</v>
      </c>
      <c r="V14" s="244">
        <v>-0.15542627467699999</v>
      </c>
      <c r="W14" s="244">
        <v>-0.44813813874200004</v>
      </c>
      <c r="X14" s="244">
        <v>-0.68206278608000004</v>
      </c>
      <c r="Y14" s="244">
        <v>-0.63572408655900003</v>
      </c>
      <c r="Z14" s="244">
        <v>-0.54138179117200003</v>
      </c>
      <c r="AA14" s="244">
        <v>-0.46992289147500005</v>
      </c>
      <c r="AB14" s="244">
        <v>-0.44729752532399997</v>
      </c>
      <c r="AC14" s="244">
        <v>-0.41463708541400002</v>
      </c>
      <c r="AD14" s="244">
        <v>-0.38844415013700001</v>
      </c>
      <c r="AE14" s="246">
        <v>-0.33633662004699999</v>
      </c>
      <c r="AF14" s="257"/>
      <c r="AG14" s="258"/>
      <c r="AH14" s="258"/>
      <c r="AI14" s="259"/>
      <c r="AJ14" s="245">
        <v>-0.319653319193</v>
      </c>
      <c r="AK14" s="244">
        <v>-0.32621976774799999</v>
      </c>
      <c r="AL14" s="244">
        <v>-0.29680548655599998</v>
      </c>
      <c r="AM14" s="244" t="s">
        <v>184</v>
      </c>
      <c r="AN14" s="244" t="s">
        <v>184</v>
      </c>
      <c r="AO14" s="244" t="s">
        <v>184</v>
      </c>
      <c r="AP14" s="244" t="s">
        <v>184</v>
      </c>
      <c r="AQ14" s="244" t="s">
        <v>184</v>
      </c>
      <c r="AR14" s="244" t="s">
        <v>184</v>
      </c>
      <c r="AS14" s="244" t="s">
        <v>184</v>
      </c>
      <c r="AT14" s="244" t="s">
        <v>184</v>
      </c>
      <c r="AU14" s="246" t="s">
        <v>184</v>
      </c>
      <c r="AV14" s="257"/>
      <c r="AW14" s="258"/>
      <c r="AX14" s="258"/>
      <c r="AY14" s="259"/>
    </row>
    <row r="15" spans="1:51" x14ac:dyDescent="0.3">
      <c r="A15" s="229" t="s">
        <v>185</v>
      </c>
      <c r="B15" s="230" t="s">
        <v>50</v>
      </c>
      <c r="C15" s="230" t="s">
        <v>186</v>
      </c>
      <c r="D15" s="236">
        <v>112.32</v>
      </c>
      <c r="E15" s="237">
        <v>107.89</v>
      </c>
      <c r="F15" s="237">
        <v>112.92</v>
      </c>
      <c r="G15" s="237">
        <v>111.47</v>
      </c>
      <c r="H15" s="237">
        <v>122.64</v>
      </c>
      <c r="I15" s="237">
        <v>107.73</v>
      </c>
      <c r="J15" s="237">
        <v>122.43</v>
      </c>
      <c r="K15" s="237">
        <v>93.07</v>
      </c>
      <c r="L15" s="237">
        <v>110.82</v>
      </c>
      <c r="M15" s="237">
        <v>119.76</v>
      </c>
      <c r="N15" s="237">
        <v>113.83</v>
      </c>
      <c r="O15" s="237">
        <v>109.02</v>
      </c>
      <c r="P15" s="236">
        <v>111.04333333333334</v>
      </c>
      <c r="Q15" s="237">
        <v>113.94666666666667</v>
      </c>
      <c r="R15" s="237">
        <v>108.77333333333333</v>
      </c>
      <c r="S15" s="237">
        <v>114.20333333333333</v>
      </c>
      <c r="T15" s="238">
        <v>112.8</v>
      </c>
      <c r="U15" s="237">
        <v>104.87</v>
      </c>
      <c r="V15" s="237">
        <v>102.76</v>
      </c>
      <c r="W15" s="237">
        <v>74.180000000000007</v>
      </c>
      <c r="X15" s="237">
        <v>84.71</v>
      </c>
      <c r="Y15" s="237">
        <v>96.13</v>
      </c>
      <c r="Z15" s="237">
        <v>108.88</v>
      </c>
      <c r="AA15" s="237">
        <v>87.77</v>
      </c>
      <c r="AB15" s="237">
        <v>109.12</v>
      </c>
      <c r="AC15" s="237">
        <v>110.12</v>
      </c>
      <c r="AD15" s="237">
        <v>108.96</v>
      </c>
      <c r="AE15" s="239">
        <v>101.88</v>
      </c>
      <c r="AF15" s="236">
        <v>106.81</v>
      </c>
      <c r="AG15" s="237">
        <v>85.006666666666661</v>
      </c>
      <c r="AH15" s="237">
        <v>101.92333333333333</v>
      </c>
      <c r="AI15" s="240">
        <v>106.98666666666666</v>
      </c>
      <c r="AJ15" s="238">
        <v>102.72</v>
      </c>
      <c r="AK15" s="237">
        <v>101.93</v>
      </c>
      <c r="AL15" s="237" t="s">
        <v>184</v>
      </c>
      <c r="AM15" s="237" t="s">
        <v>184</v>
      </c>
      <c r="AN15" s="237" t="s">
        <v>184</v>
      </c>
      <c r="AO15" s="237" t="s">
        <v>184</v>
      </c>
      <c r="AP15" s="237" t="s">
        <v>184</v>
      </c>
      <c r="AQ15" s="237" t="s">
        <v>184</v>
      </c>
      <c r="AR15" s="237" t="s">
        <v>184</v>
      </c>
      <c r="AS15" s="237" t="s">
        <v>184</v>
      </c>
      <c r="AT15" s="237" t="s">
        <v>184</v>
      </c>
      <c r="AU15" s="239" t="s">
        <v>184</v>
      </c>
      <c r="AV15" s="236" t="s">
        <v>184</v>
      </c>
      <c r="AW15" s="237" t="s">
        <v>184</v>
      </c>
      <c r="AX15" s="237" t="s">
        <v>184</v>
      </c>
      <c r="AY15" s="240" t="s">
        <v>184</v>
      </c>
    </row>
    <row r="16" spans="1:51" x14ac:dyDescent="0.3">
      <c r="A16" s="229"/>
      <c r="B16" s="230"/>
      <c r="C16" s="230" t="s">
        <v>47</v>
      </c>
      <c r="D16" s="231">
        <v>3.2827586206896485E-2</v>
      </c>
      <c r="E16" s="232">
        <v>3.5345549251231036E-3</v>
      </c>
      <c r="F16" s="232">
        <v>-2.6215936529837763E-2</v>
      </c>
      <c r="G16" s="232">
        <v>8.2308248914615949E-3</v>
      </c>
      <c r="H16" s="232">
        <v>2.7910485290420013E-2</v>
      </c>
      <c r="I16" s="232">
        <v>-9.1576018214014565E-2</v>
      </c>
      <c r="J16" s="232">
        <v>5.0073879494337351E-3</v>
      </c>
      <c r="K16" s="232">
        <v>-6.4717113857903852E-2</v>
      </c>
      <c r="L16" s="232">
        <v>-2.1284111984456473E-2</v>
      </c>
      <c r="M16" s="232">
        <v>2.4273876286935092E-3</v>
      </c>
      <c r="N16" s="232">
        <v>-1.334835745861156E-2</v>
      </c>
      <c r="O16" s="232">
        <v>1.1035889826578825E-2</v>
      </c>
      <c r="P16" s="231">
        <v>2.7391487568479474E-3</v>
      </c>
      <c r="Q16" s="232">
        <v>-1.8997876370315192E-2</v>
      </c>
      <c r="R16" s="232">
        <v>-2.462936394069826E-2</v>
      </c>
      <c r="S16" s="232">
        <v>-1.7509557300035219E-4</v>
      </c>
      <c r="T16" s="233">
        <v>4.2735042735043294E-3</v>
      </c>
      <c r="U16" s="232">
        <v>-2.7991472796366566E-2</v>
      </c>
      <c r="V16" s="232">
        <v>-8.9975203684024049E-2</v>
      </c>
      <c r="W16" s="232">
        <v>-0.33452946981250548</v>
      </c>
      <c r="X16" s="232">
        <v>-0.30927919112850616</v>
      </c>
      <c r="Y16" s="232">
        <v>-0.10767659890466916</v>
      </c>
      <c r="Z16" s="232">
        <v>-0.1106754880339787</v>
      </c>
      <c r="AA16" s="232">
        <v>-5.6946384441818057E-2</v>
      </c>
      <c r="AB16" s="232">
        <v>-1.5340191301209102E-2</v>
      </c>
      <c r="AC16" s="232">
        <v>-8.0494321977287911E-2</v>
      </c>
      <c r="AD16" s="232">
        <v>-4.2783097601686679E-2</v>
      </c>
      <c r="AE16" s="234">
        <v>-6.5492570170610942E-2</v>
      </c>
      <c r="AF16" s="231">
        <v>-3.8123255185663264E-2</v>
      </c>
      <c r="AG16" s="232">
        <v>-0.25397846945939628</v>
      </c>
      <c r="AH16" s="232">
        <v>-6.2974993871046783E-2</v>
      </c>
      <c r="AI16" s="235">
        <v>-6.3191383789148028E-2</v>
      </c>
      <c r="AJ16" s="233">
        <v>-8.9361702127659579E-2</v>
      </c>
      <c r="AK16" s="232">
        <v>-2.8034709640507315E-2</v>
      </c>
      <c r="AL16" s="232" t="s">
        <v>184</v>
      </c>
      <c r="AM16" s="232" t="s">
        <v>184</v>
      </c>
      <c r="AN16" s="232" t="s">
        <v>184</v>
      </c>
      <c r="AO16" s="232" t="s">
        <v>184</v>
      </c>
      <c r="AP16" s="232" t="s">
        <v>184</v>
      </c>
      <c r="AQ16" s="232" t="s">
        <v>184</v>
      </c>
      <c r="AR16" s="232" t="s">
        <v>184</v>
      </c>
      <c r="AS16" s="232" t="s">
        <v>184</v>
      </c>
      <c r="AT16" s="232" t="s">
        <v>184</v>
      </c>
      <c r="AU16" s="234" t="s">
        <v>184</v>
      </c>
      <c r="AV16" s="231" t="s">
        <v>184</v>
      </c>
      <c r="AW16" s="232" t="s">
        <v>184</v>
      </c>
      <c r="AX16" s="232" t="s">
        <v>184</v>
      </c>
      <c r="AY16" s="235" t="s">
        <v>184</v>
      </c>
    </row>
    <row r="17" spans="1:51" x14ac:dyDescent="0.3">
      <c r="A17" s="229" t="s">
        <v>187</v>
      </c>
      <c r="B17" s="230" t="s">
        <v>50</v>
      </c>
      <c r="C17" s="230"/>
      <c r="D17" s="231"/>
      <c r="E17" s="232"/>
      <c r="F17" s="232"/>
      <c r="G17" s="232"/>
      <c r="H17" s="232"/>
      <c r="I17" s="232"/>
      <c r="J17" s="232"/>
      <c r="P17" s="231"/>
      <c r="Q17" s="232"/>
      <c r="R17" s="232"/>
      <c r="S17" s="232"/>
      <c r="T17" s="233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4"/>
      <c r="AF17" s="231"/>
      <c r="AG17" s="232"/>
      <c r="AH17" s="232"/>
      <c r="AI17" s="235"/>
      <c r="AJ17" s="233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4"/>
      <c r="AV17" s="231"/>
      <c r="AW17" s="232"/>
      <c r="AX17" s="232"/>
      <c r="AY17" s="235"/>
    </row>
    <row r="18" spans="1:51" x14ac:dyDescent="0.3">
      <c r="A18" s="260" t="s">
        <v>29</v>
      </c>
      <c r="B18" s="230"/>
      <c r="C18" s="230" t="s">
        <v>186</v>
      </c>
      <c r="D18" s="236">
        <v>106.94</v>
      </c>
      <c r="E18" s="237">
        <v>106.9</v>
      </c>
      <c r="F18" s="237">
        <v>107.13</v>
      </c>
      <c r="G18" s="237">
        <v>107.07</v>
      </c>
      <c r="H18" s="237">
        <v>107.4</v>
      </c>
      <c r="I18" s="237">
        <v>107.31</v>
      </c>
      <c r="J18" s="237">
        <v>108.02</v>
      </c>
      <c r="K18" s="237">
        <v>107.68</v>
      </c>
      <c r="L18" s="237">
        <v>107.9</v>
      </c>
      <c r="M18" s="237">
        <v>107.17</v>
      </c>
      <c r="N18" s="237">
        <v>107.32</v>
      </c>
      <c r="O18" s="237">
        <v>107.62</v>
      </c>
      <c r="P18" s="236">
        <v>106.99000000000001</v>
      </c>
      <c r="Q18" s="237">
        <v>107.25999999999999</v>
      </c>
      <c r="R18" s="237">
        <v>107.86666666666667</v>
      </c>
      <c r="S18" s="237">
        <v>107.37</v>
      </c>
      <c r="T18" s="238">
        <v>106.28</v>
      </c>
      <c r="U18" s="237">
        <v>106.18</v>
      </c>
      <c r="V18" s="237">
        <v>105.98</v>
      </c>
      <c r="W18" s="237">
        <v>103.7</v>
      </c>
      <c r="X18" s="237">
        <v>103.68</v>
      </c>
      <c r="Y18" s="237">
        <v>104.25</v>
      </c>
      <c r="Z18" s="237">
        <v>104.71</v>
      </c>
      <c r="AA18" s="237">
        <v>104.59</v>
      </c>
      <c r="AB18" s="237">
        <v>104.53</v>
      </c>
      <c r="AC18" s="237">
        <v>104</v>
      </c>
      <c r="AD18" s="237">
        <v>104.51</v>
      </c>
      <c r="AE18" s="239">
        <v>104.34</v>
      </c>
      <c r="AF18" s="236">
        <v>106.14666666666666</v>
      </c>
      <c r="AG18" s="237">
        <v>103.87666666666667</v>
      </c>
      <c r="AH18" s="237">
        <v>104.61000000000001</v>
      </c>
      <c r="AI18" s="240">
        <v>104.28333333333335</v>
      </c>
      <c r="AJ18" s="238">
        <v>103.44</v>
      </c>
      <c r="AK18" s="237">
        <v>103.51</v>
      </c>
      <c r="AL18" s="237" t="s">
        <v>184</v>
      </c>
      <c r="AM18" s="237" t="s">
        <v>184</v>
      </c>
      <c r="AN18" s="237" t="s">
        <v>184</v>
      </c>
      <c r="AO18" s="237" t="s">
        <v>184</v>
      </c>
      <c r="AP18" s="237" t="s">
        <v>184</v>
      </c>
      <c r="AQ18" s="237" t="s">
        <v>184</v>
      </c>
      <c r="AR18" s="237" t="s">
        <v>184</v>
      </c>
      <c r="AS18" s="237" t="s">
        <v>184</v>
      </c>
      <c r="AT18" s="237" t="s">
        <v>184</v>
      </c>
      <c r="AU18" s="239" t="s">
        <v>184</v>
      </c>
      <c r="AV18" s="236" t="s">
        <v>184</v>
      </c>
      <c r="AW18" s="237" t="s">
        <v>184</v>
      </c>
      <c r="AX18" s="237" t="s">
        <v>184</v>
      </c>
      <c r="AY18" s="240" t="s">
        <v>184</v>
      </c>
    </row>
    <row r="19" spans="1:51" x14ac:dyDescent="0.3">
      <c r="A19" s="229"/>
      <c r="B19" s="230"/>
      <c r="C19" s="230" t="s">
        <v>47</v>
      </c>
      <c r="D19" s="231">
        <v>1.4611005692599689E-2</v>
      </c>
      <c r="E19" s="232">
        <v>1.2310606060606234E-2</v>
      </c>
      <c r="F19" s="232">
        <v>1.0088629077880284E-2</v>
      </c>
      <c r="G19" s="232">
        <v>6.4861816130851934E-3</v>
      </c>
      <c r="H19" s="232">
        <v>7.8828828828829949E-3</v>
      </c>
      <c r="I19" s="232">
        <v>2.522421524663514E-3</v>
      </c>
      <c r="J19" s="232">
        <v>5.8664680137813716E-3</v>
      </c>
      <c r="K19" s="232">
        <v>5.1339494072624343E-3</v>
      </c>
      <c r="L19" s="232">
        <v>7.5637314408440659E-3</v>
      </c>
      <c r="M19" s="232">
        <v>0</v>
      </c>
      <c r="N19" s="232">
        <v>-1.8601190476191221E-3</v>
      </c>
      <c r="O19" s="232">
        <v>-3.0569708198238742E-3</v>
      </c>
      <c r="P19" s="231">
        <v>1.2332050715952895E-2</v>
      </c>
      <c r="Q19" s="232">
        <v>5.6253515844738424E-3</v>
      </c>
      <c r="R19" s="232">
        <v>6.1876185441995689E-3</v>
      </c>
      <c r="S19" s="232">
        <v>-1.6426977436151343E-3</v>
      </c>
      <c r="T19" s="233">
        <v>-6.1716850570412872E-3</v>
      </c>
      <c r="U19" s="232">
        <v>-6.7352666043031207E-3</v>
      </c>
      <c r="V19" s="232">
        <v>-1.0734621487911796E-2</v>
      </c>
      <c r="W19" s="232">
        <v>-3.1474736153917889E-2</v>
      </c>
      <c r="X19" s="232">
        <v>-3.4636871508379838E-2</v>
      </c>
      <c r="Y19" s="232">
        <v>-2.8515515795359221E-2</v>
      </c>
      <c r="Z19" s="232">
        <v>-3.0642473615996976E-2</v>
      </c>
      <c r="AA19" s="232">
        <v>-2.8696136701337308E-2</v>
      </c>
      <c r="AB19" s="232">
        <v>-3.1232622798887916E-2</v>
      </c>
      <c r="AC19" s="232">
        <v>-2.9579173276103318E-2</v>
      </c>
      <c r="AD19" s="232">
        <v>-2.6183376816995719E-2</v>
      </c>
      <c r="AE19" s="234">
        <v>-3.0477606392863805E-2</v>
      </c>
      <c r="AF19" s="231">
        <v>-7.8823566065365728E-3</v>
      </c>
      <c r="AG19" s="232">
        <v>-3.1543290446889111E-2</v>
      </c>
      <c r="AH19" s="232">
        <v>-3.0191594561186592E-2</v>
      </c>
      <c r="AI19" s="235">
        <v>-2.8747943249200509E-2</v>
      </c>
      <c r="AJ19" s="233">
        <v>-2.6721866767030492E-2</v>
      </c>
      <c r="AK19" s="232">
        <v>-2.5145978527029628E-2</v>
      </c>
      <c r="AL19" s="232" t="s">
        <v>184</v>
      </c>
      <c r="AM19" s="232" t="s">
        <v>184</v>
      </c>
      <c r="AN19" s="232" t="s">
        <v>184</v>
      </c>
      <c r="AO19" s="232" t="s">
        <v>184</v>
      </c>
      <c r="AP19" s="232" t="s">
        <v>184</v>
      </c>
      <c r="AQ19" s="232" t="s">
        <v>184</v>
      </c>
      <c r="AR19" s="232" t="s">
        <v>184</v>
      </c>
      <c r="AS19" s="232" t="s">
        <v>184</v>
      </c>
      <c r="AT19" s="232" t="s">
        <v>184</v>
      </c>
      <c r="AU19" s="234" t="s">
        <v>184</v>
      </c>
      <c r="AV19" s="231" t="s">
        <v>184</v>
      </c>
      <c r="AW19" s="232" t="s">
        <v>184</v>
      </c>
      <c r="AX19" s="232" t="s">
        <v>184</v>
      </c>
      <c r="AY19" s="235" t="s">
        <v>184</v>
      </c>
    </row>
    <row r="20" spans="1:51" x14ac:dyDescent="0.3">
      <c r="A20" s="260" t="s">
        <v>188</v>
      </c>
      <c r="B20" s="230"/>
      <c r="C20" s="230" t="s">
        <v>186</v>
      </c>
      <c r="D20" s="236">
        <v>104.95</v>
      </c>
      <c r="E20" s="237">
        <v>104.6</v>
      </c>
      <c r="F20" s="237">
        <v>104.88</v>
      </c>
      <c r="G20" s="237">
        <v>104.62</v>
      </c>
      <c r="H20" s="237">
        <v>104.94</v>
      </c>
      <c r="I20" s="237">
        <v>104.8</v>
      </c>
      <c r="J20" s="237">
        <v>105.55</v>
      </c>
      <c r="K20" s="237">
        <v>105.71</v>
      </c>
      <c r="L20" s="237">
        <v>105.98</v>
      </c>
      <c r="M20" s="237">
        <v>105.56</v>
      </c>
      <c r="N20" s="237">
        <v>105.22</v>
      </c>
      <c r="O20" s="237">
        <v>105.98</v>
      </c>
      <c r="P20" s="236">
        <v>104.81</v>
      </c>
      <c r="Q20" s="237">
        <v>104.78666666666668</v>
      </c>
      <c r="R20" s="237">
        <v>105.74666666666667</v>
      </c>
      <c r="S20" s="237">
        <v>105.58666666666666</v>
      </c>
      <c r="T20" s="238">
        <v>104.21</v>
      </c>
      <c r="U20" s="237">
        <v>103.93</v>
      </c>
      <c r="V20" s="237">
        <v>103.76</v>
      </c>
      <c r="W20" s="237">
        <v>101.29</v>
      </c>
      <c r="X20" s="237">
        <v>101.19</v>
      </c>
      <c r="Y20" s="237">
        <v>101.92</v>
      </c>
      <c r="Z20" s="237">
        <v>102.24</v>
      </c>
      <c r="AA20" s="237">
        <v>102.46</v>
      </c>
      <c r="AB20" s="237">
        <v>102.38</v>
      </c>
      <c r="AC20" s="237">
        <v>101.51</v>
      </c>
      <c r="AD20" s="237">
        <v>101.79</v>
      </c>
      <c r="AE20" s="239">
        <v>101.81</v>
      </c>
      <c r="AF20" s="236">
        <v>103.96666666666665</v>
      </c>
      <c r="AG20" s="237">
        <v>101.46666666666668</v>
      </c>
      <c r="AH20" s="237">
        <v>102.36</v>
      </c>
      <c r="AI20" s="240">
        <v>101.70333333333333</v>
      </c>
      <c r="AJ20" s="238">
        <v>100.24</v>
      </c>
      <c r="AK20" s="237">
        <v>100.21</v>
      </c>
      <c r="AL20" s="237" t="s">
        <v>184</v>
      </c>
      <c r="AM20" s="237" t="s">
        <v>184</v>
      </c>
      <c r="AN20" s="237" t="s">
        <v>184</v>
      </c>
      <c r="AO20" s="237" t="s">
        <v>184</v>
      </c>
      <c r="AP20" s="237" t="s">
        <v>184</v>
      </c>
      <c r="AQ20" s="237" t="s">
        <v>184</v>
      </c>
      <c r="AR20" s="237" t="s">
        <v>184</v>
      </c>
      <c r="AS20" s="237" t="s">
        <v>184</v>
      </c>
      <c r="AT20" s="237" t="s">
        <v>184</v>
      </c>
      <c r="AU20" s="239" t="s">
        <v>184</v>
      </c>
      <c r="AV20" s="236" t="s">
        <v>184</v>
      </c>
      <c r="AW20" s="237" t="s">
        <v>184</v>
      </c>
      <c r="AX20" s="237" t="s">
        <v>184</v>
      </c>
      <c r="AY20" s="240" t="s">
        <v>184</v>
      </c>
    </row>
    <row r="21" spans="1:51" x14ac:dyDescent="0.3">
      <c r="A21" s="261"/>
      <c r="B21" s="230"/>
      <c r="C21" s="230" t="s">
        <v>47</v>
      </c>
      <c r="D21" s="231">
        <v>1.0203099432091562E-2</v>
      </c>
      <c r="E21" s="232">
        <v>6.6403618516022792E-3</v>
      </c>
      <c r="F21" s="232">
        <v>5.946671782083115E-3</v>
      </c>
      <c r="G21" s="232">
        <v>-3.8218994840434563E-4</v>
      </c>
      <c r="H21" s="232">
        <v>5.7208237986273503E-4</v>
      </c>
      <c r="I21" s="232">
        <v>-6.1640587956377146E-3</v>
      </c>
      <c r="J21" s="232">
        <v>0</v>
      </c>
      <c r="K21" s="232">
        <v>-1.3226263580537535E-3</v>
      </c>
      <c r="L21" s="232">
        <v>1.9854401058903193E-3</v>
      </c>
      <c r="M21" s="232">
        <v>-1.7022886324947707E-3</v>
      </c>
      <c r="N21" s="232">
        <v>-7.0774747570067119E-3</v>
      </c>
      <c r="O21" s="232">
        <v>-7.3990821391775796E-3</v>
      </c>
      <c r="P21" s="231">
        <v>7.5946933282061745E-3</v>
      </c>
      <c r="Q21" s="232">
        <v>-2.0000634940791173E-3</v>
      </c>
      <c r="R21" s="232">
        <v>2.2070183182540672E-4</v>
      </c>
      <c r="S21" s="232">
        <v>-5.4006531022355274E-3</v>
      </c>
      <c r="T21" s="233">
        <v>-7.0509766555503003E-3</v>
      </c>
      <c r="U21" s="232">
        <v>-6.4053537284894449E-3</v>
      </c>
      <c r="V21" s="232">
        <v>-1.0678871090770202E-2</v>
      </c>
      <c r="W21" s="232">
        <v>-3.1829478111259843E-2</v>
      </c>
      <c r="X21" s="232">
        <v>-3.5734705546026362E-2</v>
      </c>
      <c r="Y21" s="232">
        <v>-2.7480916030534246E-2</v>
      </c>
      <c r="Z21" s="232">
        <v>-3.1359545239223081E-2</v>
      </c>
      <c r="AA21" s="232">
        <v>-3.0744489641471945E-2</v>
      </c>
      <c r="AB21" s="232">
        <v>-3.3968673334591554E-2</v>
      </c>
      <c r="AC21" s="232">
        <v>-3.8366805608184791E-2</v>
      </c>
      <c r="AD21" s="232">
        <v>-3.2598365329785113E-2</v>
      </c>
      <c r="AE21" s="234">
        <v>-3.9347046612568451E-2</v>
      </c>
      <c r="AF21" s="231">
        <v>-8.0463060140573226E-3</v>
      </c>
      <c r="AG21" s="232">
        <v>-3.1683420282478621E-2</v>
      </c>
      <c r="AH21" s="232">
        <v>-3.2026226200983512E-2</v>
      </c>
      <c r="AI21" s="235">
        <v>-3.6778633665866832E-2</v>
      </c>
      <c r="AJ21" s="233">
        <v>-3.809615200076763E-2</v>
      </c>
      <c r="AK21" s="232">
        <v>-3.5793322428557844E-2</v>
      </c>
      <c r="AL21" s="232" t="s">
        <v>184</v>
      </c>
      <c r="AM21" s="232" t="s">
        <v>184</v>
      </c>
      <c r="AN21" s="232" t="s">
        <v>184</v>
      </c>
      <c r="AO21" s="232" t="s">
        <v>184</v>
      </c>
      <c r="AP21" s="232" t="s">
        <v>184</v>
      </c>
      <c r="AQ21" s="232" t="s">
        <v>184</v>
      </c>
      <c r="AR21" s="232" t="s">
        <v>184</v>
      </c>
      <c r="AS21" s="232" t="s">
        <v>184</v>
      </c>
      <c r="AT21" s="232" t="s">
        <v>184</v>
      </c>
      <c r="AU21" s="234" t="s">
        <v>184</v>
      </c>
      <c r="AV21" s="231" t="s">
        <v>184</v>
      </c>
      <c r="AW21" s="232" t="s">
        <v>184</v>
      </c>
      <c r="AX21" s="232" t="s">
        <v>184</v>
      </c>
      <c r="AY21" s="235" t="s">
        <v>184</v>
      </c>
    </row>
    <row r="22" spans="1:51" x14ac:dyDescent="0.3">
      <c r="A22" s="260" t="s">
        <v>189</v>
      </c>
      <c r="B22" s="230"/>
      <c r="C22" s="230" t="s">
        <v>186</v>
      </c>
      <c r="D22" s="236">
        <v>108.24</v>
      </c>
      <c r="E22" s="237">
        <v>108.39</v>
      </c>
      <c r="F22" s="237">
        <v>108.57</v>
      </c>
      <c r="G22" s="237">
        <v>108.66</v>
      </c>
      <c r="H22" s="237">
        <v>108.91</v>
      </c>
      <c r="I22" s="237">
        <v>108.84</v>
      </c>
      <c r="J22" s="237">
        <v>109.89</v>
      </c>
      <c r="K22" s="237">
        <v>109.1</v>
      </c>
      <c r="L22" s="237">
        <v>109.42</v>
      </c>
      <c r="M22" s="237">
        <v>109.07</v>
      </c>
      <c r="N22" s="237">
        <v>109.54</v>
      </c>
      <c r="O22" s="237">
        <v>109.74</v>
      </c>
      <c r="P22" s="236">
        <v>108.39999999999999</v>
      </c>
      <c r="Q22" s="237">
        <v>108.80333333333333</v>
      </c>
      <c r="R22" s="237">
        <v>109.47000000000001</v>
      </c>
      <c r="S22" s="237">
        <v>109.45</v>
      </c>
      <c r="T22" s="238">
        <v>108.77</v>
      </c>
      <c r="U22" s="237">
        <v>108.96</v>
      </c>
      <c r="V22" s="237">
        <v>108.72</v>
      </c>
      <c r="W22" s="237">
        <v>106.56</v>
      </c>
      <c r="X22" s="237">
        <v>106.7</v>
      </c>
      <c r="Y22" s="237">
        <v>106.91</v>
      </c>
      <c r="Z22" s="237">
        <v>107.44</v>
      </c>
      <c r="AA22" s="237">
        <v>106.51</v>
      </c>
      <c r="AB22" s="237">
        <v>106.78</v>
      </c>
      <c r="AC22" s="237">
        <v>106.65</v>
      </c>
      <c r="AD22" s="237">
        <v>107.31</v>
      </c>
      <c r="AE22" s="239">
        <v>107.25</v>
      </c>
      <c r="AF22" s="236">
        <v>108.81666666666666</v>
      </c>
      <c r="AG22" s="237">
        <v>106.72333333333331</v>
      </c>
      <c r="AH22" s="237">
        <v>106.91000000000001</v>
      </c>
      <c r="AI22" s="240">
        <v>107.07000000000001</v>
      </c>
      <c r="AJ22" s="238">
        <v>106.64</v>
      </c>
      <c r="AK22" s="237">
        <v>107.02</v>
      </c>
      <c r="AL22" s="237" t="s">
        <v>184</v>
      </c>
      <c r="AM22" s="237" t="s">
        <v>184</v>
      </c>
      <c r="AN22" s="237" t="s">
        <v>184</v>
      </c>
      <c r="AO22" s="237" t="s">
        <v>184</v>
      </c>
      <c r="AP22" s="237" t="s">
        <v>184</v>
      </c>
      <c r="AQ22" s="237" t="s">
        <v>184</v>
      </c>
      <c r="AR22" s="237" t="s">
        <v>184</v>
      </c>
      <c r="AS22" s="237" t="s">
        <v>184</v>
      </c>
      <c r="AT22" s="237" t="s">
        <v>184</v>
      </c>
      <c r="AU22" s="239" t="s">
        <v>184</v>
      </c>
      <c r="AV22" s="236" t="s">
        <v>184</v>
      </c>
      <c r="AW22" s="237" t="s">
        <v>184</v>
      </c>
      <c r="AX22" s="237" t="s">
        <v>184</v>
      </c>
      <c r="AY22" s="240" t="s">
        <v>184</v>
      </c>
    </row>
    <row r="23" spans="1:51" x14ac:dyDescent="0.3">
      <c r="A23" s="261"/>
      <c r="B23" s="230"/>
      <c r="C23" s="230" t="s">
        <v>47</v>
      </c>
      <c r="D23" s="231">
        <v>1.538461538461533E-2</v>
      </c>
      <c r="E23" s="232">
        <v>1.4887640449438209E-2</v>
      </c>
      <c r="F23" s="232">
        <v>1.2213313443967876E-2</v>
      </c>
      <c r="G23" s="232">
        <v>1.2769130394258497E-2</v>
      </c>
      <c r="H23" s="232">
        <v>1.3304800893189252E-2</v>
      </c>
      <c r="I23" s="232">
        <v>6.7523818333179971E-3</v>
      </c>
      <c r="J23" s="232">
        <v>9.739961407700122E-3</v>
      </c>
      <c r="K23" s="232">
        <v>1.1027708275414626E-2</v>
      </c>
      <c r="L23" s="232">
        <v>1.5498839907192662E-2</v>
      </c>
      <c r="M23" s="232">
        <v>1.0188015189404495E-2</v>
      </c>
      <c r="N23" s="232">
        <v>8.655616942909887E-3</v>
      </c>
      <c r="O23" s="232">
        <v>8.0837773286791051E-3</v>
      </c>
      <c r="P23" s="231">
        <v>1.4158298509324539E-2</v>
      </c>
      <c r="Q23" s="232">
        <v>1.0932854311199168E-2</v>
      </c>
      <c r="R23" s="232">
        <v>1.2080495546858194E-2</v>
      </c>
      <c r="S23" s="232">
        <v>8.9727437544171937E-3</v>
      </c>
      <c r="T23" s="233">
        <v>4.8965262379896046E-3</v>
      </c>
      <c r="U23" s="232">
        <v>5.2587877110434533E-3</v>
      </c>
      <c r="V23" s="232">
        <v>1.3815971262781091E-3</v>
      </c>
      <c r="W23" s="232">
        <v>-1.9326339039204755E-2</v>
      </c>
      <c r="X23" s="232">
        <v>-2.0291984207143513E-2</v>
      </c>
      <c r="Y23" s="232">
        <v>-1.7732451304667479E-2</v>
      </c>
      <c r="Z23" s="232">
        <v>-2.2295022295022306E-2</v>
      </c>
      <c r="AA23" s="232">
        <v>-2.3739688359303273E-2</v>
      </c>
      <c r="AB23" s="232">
        <v>-2.4127216231036357E-2</v>
      </c>
      <c r="AC23" s="232">
        <v>-2.2187585953974461E-2</v>
      </c>
      <c r="AD23" s="232">
        <v>-2.0357860142413812E-2</v>
      </c>
      <c r="AE23" s="234">
        <v>-2.2689994532531444E-2</v>
      </c>
      <c r="AF23" s="231">
        <v>3.8437884378844231E-3</v>
      </c>
      <c r="AG23" s="232">
        <v>-1.9117061364541645E-2</v>
      </c>
      <c r="AH23" s="232">
        <v>-2.3385402393349793E-2</v>
      </c>
      <c r="AI23" s="235">
        <v>-2.1745089081772456E-2</v>
      </c>
      <c r="AJ23" s="233">
        <v>-1.9582605497839439E-2</v>
      </c>
      <c r="AK23" s="232">
        <v>-1.7804698972099828E-2</v>
      </c>
      <c r="AL23" s="232" t="s">
        <v>184</v>
      </c>
      <c r="AM23" s="232" t="s">
        <v>184</v>
      </c>
      <c r="AN23" s="232" t="s">
        <v>184</v>
      </c>
      <c r="AO23" s="232" t="s">
        <v>184</v>
      </c>
      <c r="AP23" s="232" t="s">
        <v>184</v>
      </c>
      <c r="AQ23" s="232" t="s">
        <v>184</v>
      </c>
      <c r="AR23" s="232" t="s">
        <v>184</v>
      </c>
      <c r="AS23" s="232" t="s">
        <v>184</v>
      </c>
      <c r="AT23" s="232" t="s">
        <v>184</v>
      </c>
      <c r="AU23" s="234" t="s">
        <v>184</v>
      </c>
      <c r="AV23" s="231" t="s">
        <v>184</v>
      </c>
      <c r="AW23" s="232" t="s">
        <v>184</v>
      </c>
      <c r="AX23" s="232" t="s">
        <v>184</v>
      </c>
      <c r="AY23" s="235" t="s">
        <v>184</v>
      </c>
    </row>
    <row r="24" spans="1:51" x14ac:dyDescent="0.3">
      <c r="A24" s="260" t="s">
        <v>190</v>
      </c>
      <c r="B24" s="230"/>
      <c r="C24" s="230" t="s">
        <v>186</v>
      </c>
      <c r="D24" s="236">
        <v>111.46</v>
      </c>
      <c r="E24" s="237">
        <v>112.17</v>
      </c>
      <c r="F24" s="237">
        <v>112.36</v>
      </c>
      <c r="G24" s="237">
        <v>112.6</v>
      </c>
      <c r="H24" s="237">
        <v>113.12</v>
      </c>
      <c r="I24" s="237">
        <v>113.13</v>
      </c>
      <c r="J24" s="237">
        <v>113.27</v>
      </c>
      <c r="K24" s="237">
        <v>112.32</v>
      </c>
      <c r="L24" s="237">
        <v>112.25</v>
      </c>
      <c r="M24" s="237">
        <v>109.74</v>
      </c>
      <c r="N24" s="237">
        <v>110.63</v>
      </c>
      <c r="O24" s="237">
        <v>109.82</v>
      </c>
      <c r="P24" s="236">
        <v>111.99666666666667</v>
      </c>
      <c r="Q24" s="237">
        <v>112.95</v>
      </c>
      <c r="R24" s="237">
        <v>112.61333333333333</v>
      </c>
      <c r="S24" s="237">
        <v>110.06333333333333</v>
      </c>
      <c r="T24" s="238">
        <v>108.77</v>
      </c>
      <c r="U24" s="237">
        <v>108.77</v>
      </c>
      <c r="V24" s="237">
        <v>108.47</v>
      </c>
      <c r="W24" s="237">
        <v>106.13</v>
      </c>
      <c r="X24" s="237">
        <v>106.01</v>
      </c>
      <c r="Y24" s="237">
        <v>106.85</v>
      </c>
      <c r="Z24" s="237">
        <v>107.62</v>
      </c>
      <c r="AA24" s="237">
        <v>108.05</v>
      </c>
      <c r="AB24" s="237">
        <v>107.4</v>
      </c>
      <c r="AC24" s="237">
        <v>106.98</v>
      </c>
      <c r="AD24" s="237">
        <v>107.93</v>
      </c>
      <c r="AE24" s="239">
        <v>107.1</v>
      </c>
      <c r="AF24" s="236">
        <v>108.67</v>
      </c>
      <c r="AG24" s="237">
        <v>106.33</v>
      </c>
      <c r="AH24" s="237">
        <v>107.69000000000001</v>
      </c>
      <c r="AI24" s="240">
        <v>107.33666666666666</v>
      </c>
      <c r="AJ24" s="238">
        <v>107.47</v>
      </c>
      <c r="AK24" s="237">
        <v>107.29</v>
      </c>
      <c r="AL24" s="237" t="s">
        <v>184</v>
      </c>
      <c r="AM24" s="237" t="s">
        <v>184</v>
      </c>
      <c r="AN24" s="237" t="s">
        <v>184</v>
      </c>
      <c r="AO24" s="237" t="s">
        <v>184</v>
      </c>
      <c r="AP24" s="237" t="s">
        <v>184</v>
      </c>
      <c r="AQ24" s="237" t="s">
        <v>184</v>
      </c>
      <c r="AR24" s="237" t="s">
        <v>184</v>
      </c>
      <c r="AS24" s="237" t="s">
        <v>184</v>
      </c>
      <c r="AT24" s="237" t="s">
        <v>184</v>
      </c>
      <c r="AU24" s="239" t="s">
        <v>184</v>
      </c>
      <c r="AV24" s="236" t="s">
        <v>184</v>
      </c>
      <c r="AW24" s="237" t="s">
        <v>184</v>
      </c>
      <c r="AX24" s="237" t="s">
        <v>184</v>
      </c>
      <c r="AY24" s="240" t="s">
        <v>184</v>
      </c>
    </row>
    <row r="25" spans="1:51" x14ac:dyDescent="0.3">
      <c r="A25" s="261"/>
      <c r="B25" s="230"/>
      <c r="C25" s="230" t="s">
        <v>47</v>
      </c>
      <c r="D25" s="231">
        <v>2.5579683474420137E-2</v>
      </c>
      <c r="E25" s="232">
        <v>2.2050113895216442E-2</v>
      </c>
      <c r="F25" s="232">
        <v>1.6005063748982595E-2</v>
      </c>
      <c r="G25" s="232">
        <v>1.177104861173504E-2</v>
      </c>
      <c r="H25" s="232">
        <v>1.5713387806411135E-2</v>
      </c>
      <c r="I25" s="232">
        <v>1.6533381256177364E-2</v>
      </c>
      <c r="J25" s="232">
        <v>1.2243074173369024E-2</v>
      </c>
      <c r="K25" s="232">
        <v>1.0617239517725353E-2</v>
      </c>
      <c r="L25" s="232">
        <v>1.1443503333933904E-2</v>
      </c>
      <c r="M25" s="232">
        <v>-1.2685560053981249E-2</v>
      </c>
      <c r="N25" s="232">
        <v>-6.1983471074380245E-3</v>
      </c>
      <c r="O25" s="232">
        <v>-1.0808863267879616E-2</v>
      </c>
      <c r="P25" s="231">
        <v>2.1184122545741941E-2</v>
      </c>
      <c r="Q25" s="232">
        <v>1.4672855217846914E-2</v>
      </c>
      <c r="R25" s="232">
        <v>1.1436440931680546E-2</v>
      </c>
      <c r="S25" s="232">
        <v>-9.8953491858827115E-3</v>
      </c>
      <c r="T25" s="233">
        <v>-2.413421855374125E-2</v>
      </c>
      <c r="U25" s="232">
        <v>-3.0311134884550343E-2</v>
      </c>
      <c r="V25" s="232">
        <v>-3.462086151655399E-2</v>
      </c>
      <c r="W25" s="232">
        <v>-5.7460035523978659E-2</v>
      </c>
      <c r="X25" s="232">
        <v>-6.285360678925031E-2</v>
      </c>
      <c r="Y25" s="232">
        <v>-5.551135861398393E-2</v>
      </c>
      <c r="Z25" s="232">
        <v>-4.9880815749977783E-2</v>
      </c>
      <c r="AA25" s="232">
        <v>-3.8016381766381786E-2</v>
      </c>
      <c r="AB25" s="232">
        <v>-4.3207126948775001E-2</v>
      </c>
      <c r="AC25" s="232">
        <v>-2.5150355385456465E-2</v>
      </c>
      <c r="AD25" s="232">
        <v>-2.4405676579589509E-2</v>
      </c>
      <c r="AE25" s="234">
        <v>-2.4767801857585141E-2</v>
      </c>
      <c r="AF25" s="231">
        <v>-2.9703264978124359E-2</v>
      </c>
      <c r="AG25" s="232">
        <v>-5.8610004426737534E-2</v>
      </c>
      <c r="AH25" s="232">
        <v>-4.3718920198910591E-2</v>
      </c>
      <c r="AI25" s="235">
        <v>-2.4773615191253585E-2</v>
      </c>
      <c r="AJ25" s="233">
        <v>-1.1951824951732987E-2</v>
      </c>
      <c r="AK25" s="232">
        <v>-1.3606693021972944E-2</v>
      </c>
      <c r="AL25" s="232" t="s">
        <v>184</v>
      </c>
      <c r="AM25" s="232" t="s">
        <v>184</v>
      </c>
      <c r="AN25" s="232" t="s">
        <v>184</v>
      </c>
      <c r="AO25" s="232" t="s">
        <v>184</v>
      </c>
      <c r="AP25" s="232" t="s">
        <v>184</v>
      </c>
      <c r="AQ25" s="232" t="s">
        <v>184</v>
      </c>
      <c r="AR25" s="232" t="s">
        <v>184</v>
      </c>
      <c r="AS25" s="232" t="s">
        <v>184</v>
      </c>
      <c r="AT25" s="232" t="s">
        <v>184</v>
      </c>
      <c r="AU25" s="234" t="s">
        <v>184</v>
      </c>
      <c r="AV25" s="231" t="s">
        <v>184</v>
      </c>
      <c r="AW25" s="232" t="s">
        <v>184</v>
      </c>
      <c r="AX25" s="232" t="s">
        <v>184</v>
      </c>
      <c r="AY25" s="235" t="s">
        <v>184</v>
      </c>
    </row>
    <row r="26" spans="1:51" x14ac:dyDescent="0.3">
      <c r="A26" s="260" t="s">
        <v>191</v>
      </c>
      <c r="B26" s="230"/>
      <c r="C26" s="230" t="s">
        <v>186</v>
      </c>
      <c r="D26" s="236">
        <v>100.81</v>
      </c>
      <c r="E26" s="237">
        <v>99.62</v>
      </c>
      <c r="F26" s="237">
        <v>99.73</v>
      </c>
      <c r="G26" s="237">
        <v>99.78</v>
      </c>
      <c r="H26" s="237">
        <v>100.11</v>
      </c>
      <c r="I26" s="237">
        <v>100.04</v>
      </c>
      <c r="J26" s="237">
        <v>99.41</v>
      </c>
      <c r="K26" s="237">
        <v>99.35</v>
      </c>
      <c r="L26" s="237">
        <v>99.02</v>
      </c>
      <c r="M26" s="237">
        <v>99.11</v>
      </c>
      <c r="N26" s="237">
        <v>99.64</v>
      </c>
      <c r="O26" s="237">
        <v>99.85</v>
      </c>
      <c r="P26" s="236">
        <v>100.05333333333334</v>
      </c>
      <c r="Q26" s="237">
        <v>99.976666666666674</v>
      </c>
      <c r="R26" s="237">
        <v>99.259999999999991</v>
      </c>
      <c r="S26" s="237">
        <v>99.533333333333346</v>
      </c>
      <c r="T26" s="238">
        <v>99.82</v>
      </c>
      <c r="U26" s="237">
        <v>99</v>
      </c>
      <c r="V26" s="237">
        <v>99.19</v>
      </c>
      <c r="W26" s="237">
        <v>99.34</v>
      </c>
      <c r="X26" s="237">
        <v>99.27</v>
      </c>
      <c r="Y26" s="237">
        <v>99.87</v>
      </c>
      <c r="Z26" s="237">
        <v>100.17</v>
      </c>
      <c r="AA26" s="237">
        <v>99.82</v>
      </c>
      <c r="AB26" s="237">
        <v>99.88</v>
      </c>
      <c r="AC26" s="237">
        <v>100.14</v>
      </c>
      <c r="AD26" s="237">
        <v>100.35</v>
      </c>
      <c r="AE26" s="239">
        <v>99.57</v>
      </c>
      <c r="AF26" s="236">
        <v>99.336666666666659</v>
      </c>
      <c r="AG26" s="237">
        <v>99.493333333333339</v>
      </c>
      <c r="AH26" s="237">
        <v>99.956666666666663</v>
      </c>
      <c r="AI26" s="240">
        <v>100.02</v>
      </c>
      <c r="AJ26" s="238">
        <v>99.56</v>
      </c>
      <c r="AK26" s="237">
        <v>99.22</v>
      </c>
      <c r="AL26" s="237" t="s">
        <v>184</v>
      </c>
      <c r="AM26" s="237" t="s">
        <v>184</v>
      </c>
      <c r="AN26" s="237" t="s">
        <v>184</v>
      </c>
      <c r="AO26" s="237" t="s">
        <v>184</v>
      </c>
      <c r="AP26" s="237" t="s">
        <v>184</v>
      </c>
      <c r="AQ26" s="237" t="s">
        <v>184</v>
      </c>
      <c r="AR26" s="237" t="s">
        <v>184</v>
      </c>
      <c r="AS26" s="237" t="s">
        <v>184</v>
      </c>
      <c r="AT26" s="237" t="s">
        <v>184</v>
      </c>
      <c r="AU26" s="239" t="s">
        <v>184</v>
      </c>
      <c r="AV26" s="236" t="s">
        <v>184</v>
      </c>
      <c r="AW26" s="237" t="s">
        <v>184</v>
      </c>
      <c r="AX26" s="237" t="s">
        <v>184</v>
      </c>
      <c r="AY26" s="240" t="s">
        <v>184</v>
      </c>
    </row>
    <row r="27" spans="1:51" x14ac:dyDescent="0.3">
      <c r="A27" s="241"/>
      <c r="B27" s="242"/>
      <c r="C27" s="242" t="s">
        <v>47</v>
      </c>
      <c r="D27" s="243">
        <v>1.869442198868242E-2</v>
      </c>
      <c r="E27" s="244">
        <v>2.0174091141833089E-2</v>
      </c>
      <c r="F27" s="244">
        <v>2.1405161818926644E-2</v>
      </c>
      <c r="G27" s="244">
        <v>2.223132875729945E-2</v>
      </c>
      <c r="H27" s="244">
        <v>2.4143222506393728E-2</v>
      </c>
      <c r="I27" s="244">
        <v>2.1337417049515039E-2</v>
      </c>
      <c r="J27" s="244">
        <v>2.1685508735868525E-2</v>
      </c>
      <c r="K27" s="244">
        <v>1.9706455917068554E-2</v>
      </c>
      <c r="L27" s="244">
        <v>-1.0591526778577104E-2</v>
      </c>
      <c r="M27" s="244">
        <v>-1.0087894526568277E-2</v>
      </c>
      <c r="N27" s="244">
        <v>-7.1741729772817567E-3</v>
      </c>
      <c r="O27" s="244">
        <v>-6.8629401233340562E-3</v>
      </c>
      <c r="P27" s="243">
        <v>2.0084961767204892E-2</v>
      </c>
      <c r="Q27" s="244">
        <v>2.2569977157273987E-2</v>
      </c>
      <c r="R27" s="244">
        <v>1.0074285132797343E-2</v>
      </c>
      <c r="S27" s="244">
        <v>-8.0393329346887758E-3</v>
      </c>
      <c r="T27" s="245">
        <v>-9.8204543200080246E-3</v>
      </c>
      <c r="U27" s="244">
        <v>-6.2236498695041574E-3</v>
      </c>
      <c r="V27" s="244">
        <v>-5.4146194725760207E-3</v>
      </c>
      <c r="W27" s="244">
        <v>-4.4097013429545487E-3</v>
      </c>
      <c r="X27" s="244">
        <v>-8.3907701528319473E-3</v>
      </c>
      <c r="Y27" s="244">
        <v>-1.699320271891196E-3</v>
      </c>
      <c r="Z27" s="244">
        <v>7.6451061261441564E-3</v>
      </c>
      <c r="AA27" s="244">
        <v>4.7307498741821523E-3</v>
      </c>
      <c r="AB27" s="244">
        <v>8.6851141183599614E-3</v>
      </c>
      <c r="AC27" s="244">
        <v>1.0392493189385447E-2</v>
      </c>
      <c r="AD27" s="244">
        <v>7.125652348454423E-3</v>
      </c>
      <c r="AE27" s="246">
        <v>-2.8042063094642342E-3</v>
      </c>
      <c r="AF27" s="243">
        <v>-7.1628464818764932E-3</v>
      </c>
      <c r="AG27" s="244">
        <v>-4.8344613743206838E-3</v>
      </c>
      <c r="AH27" s="244">
        <v>7.018604338773651E-3</v>
      </c>
      <c r="AI27" s="247">
        <v>4.889484259879273E-3</v>
      </c>
      <c r="AJ27" s="245">
        <v>-2.6046884391904257E-3</v>
      </c>
      <c r="AK27" s="244">
        <v>2.2222222222221433E-3</v>
      </c>
      <c r="AL27" s="244" t="s">
        <v>184</v>
      </c>
      <c r="AM27" s="244" t="s">
        <v>184</v>
      </c>
      <c r="AN27" s="244" t="s">
        <v>184</v>
      </c>
      <c r="AO27" s="244" t="s">
        <v>184</v>
      </c>
      <c r="AP27" s="244" t="s">
        <v>184</v>
      </c>
      <c r="AQ27" s="244" t="s">
        <v>184</v>
      </c>
      <c r="AR27" s="244" t="s">
        <v>184</v>
      </c>
      <c r="AS27" s="244" t="s">
        <v>184</v>
      </c>
      <c r="AT27" s="244" t="s">
        <v>184</v>
      </c>
      <c r="AU27" s="246" t="s">
        <v>184</v>
      </c>
      <c r="AV27" s="243" t="s">
        <v>184</v>
      </c>
      <c r="AW27" s="244" t="s">
        <v>184</v>
      </c>
      <c r="AX27" s="244" t="s">
        <v>184</v>
      </c>
      <c r="AY27" s="247" t="s">
        <v>184</v>
      </c>
    </row>
    <row r="28" spans="1:51" x14ac:dyDescent="0.3">
      <c r="A28" s="221" t="s">
        <v>202</v>
      </c>
      <c r="B28" s="222" t="s">
        <v>50</v>
      </c>
      <c r="C28" s="222" t="s">
        <v>186</v>
      </c>
      <c r="D28" s="262">
        <v>105.03</v>
      </c>
      <c r="E28" s="263">
        <v>102.78</v>
      </c>
      <c r="F28" s="263">
        <v>113.71</v>
      </c>
      <c r="G28" s="263">
        <v>113.98</v>
      </c>
      <c r="H28" s="263">
        <v>122.38</v>
      </c>
      <c r="I28" s="263">
        <v>118.27</v>
      </c>
      <c r="J28" s="263">
        <v>129.26</v>
      </c>
      <c r="K28" s="263">
        <v>117.48</v>
      </c>
      <c r="L28" s="263">
        <v>119.46</v>
      </c>
      <c r="M28" s="263">
        <v>126.04</v>
      </c>
      <c r="N28" s="263">
        <v>116.09</v>
      </c>
      <c r="O28" s="263">
        <v>125</v>
      </c>
      <c r="P28" s="262">
        <v>107.17333333333333</v>
      </c>
      <c r="Q28" s="263">
        <v>118.21</v>
      </c>
      <c r="R28" s="263">
        <v>122.06666666666666</v>
      </c>
      <c r="S28" s="263">
        <v>122.37666666666667</v>
      </c>
      <c r="T28" s="264">
        <v>107.57</v>
      </c>
      <c r="U28" s="263">
        <v>103.1</v>
      </c>
      <c r="V28" s="263">
        <v>98.9</v>
      </c>
      <c r="W28" s="263">
        <v>70.63</v>
      </c>
      <c r="X28" s="263">
        <v>80.86</v>
      </c>
      <c r="Y28" s="263">
        <v>94.86</v>
      </c>
      <c r="Z28" s="263">
        <v>107.6</v>
      </c>
      <c r="AA28" s="263">
        <v>99.3</v>
      </c>
      <c r="AB28" s="263">
        <v>105.29</v>
      </c>
      <c r="AC28" s="263">
        <v>106.62</v>
      </c>
      <c r="AD28" s="263">
        <v>101.82</v>
      </c>
      <c r="AE28" s="265">
        <v>108.26</v>
      </c>
      <c r="AF28" s="262">
        <v>103.19</v>
      </c>
      <c r="AG28" s="263">
        <v>82.116666666666674</v>
      </c>
      <c r="AH28" s="263">
        <v>104.06333333333333</v>
      </c>
      <c r="AI28" s="266">
        <v>105.56666666666666</v>
      </c>
      <c r="AJ28" s="264">
        <v>87.08</v>
      </c>
      <c r="AK28" s="263">
        <v>83.07</v>
      </c>
      <c r="AL28" s="263" t="s">
        <v>184</v>
      </c>
      <c r="AM28" s="263" t="s">
        <v>184</v>
      </c>
      <c r="AN28" s="263" t="s">
        <v>184</v>
      </c>
      <c r="AO28" s="263" t="s">
        <v>184</v>
      </c>
      <c r="AP28" s="263" t="s">
        <v>184</v>
      </c>
      <c r="AQ28" s="263" t="s">
        <v>184</v>
      </c>
      <c r="AR28" s="263" t="s">
        <v>184</v>
      </c>
      <c r="AS28" s="263" t="s">
        <v>184</v>
      </c>
      <c r="AT28" s="263" t="s">
        <v>184</v>
      </c>
      <c r="AU28" s="265" t="s">
        <v>184</v>
      </c>
      <c r="AV28" s="262" t="s">
        <v>184</v>
      </c>
      <c r="AW28" s="263" t="s">
        <v>184</v>
      </c>
      <c r="AX28" s="263" t="s">
        <v>184</v>
      </c>
      <c r="AY28" s="266" t="s">
        <v>184</v>
      </c>
    </row>
    <row r="29" spans="1:51" x14ac:dyDescent="0.3">
      <c r="A29" s="241"/>
      <c r="B29" s="242"/>
      <c r="C29" s="242" t="s">
        <v>47</v>
      </c>
      <c r="D29" s="243">
        <v>5.0405040504050334E-2</v>
      </c>
      <c r="E29" s="244">
        <v>5.7625025725457843E-2</v>
      </c>
      <c r="F29" s="244">
        <v>2.8119349005424964E-2</v>
      </c>
      <c r="G29" s="244">
        <v>3.6370249136206498E-2</v>
      </c>
      <c r="H29" s="244">
        <v>2.5559373166848188E-2</v>
      </c>
      <c r="I29" s="244">
        <v>-2.6263790548328673E-2</v>
      </c>
      <c r="J29" s="244">
        <v>4.0154502293393367E-2</v>
      </c>
      <c r="K29" s="244">
        <v>-2.0387359836901453E-3</v>
      </c>
      <c r="L29" s="244">
        <v>3.9053666173784335E-2</v>
      </c>
      <c r="M29" s="244">
        <v>3.9248021108179355E-2</v>
      </c>
      <c r="N29" s="244">
        <v>9.5660492216715909E-3</v>
      </c>
      <c r="O29" s="244">
        <v>4.010650690630712E-2</v>
      </c>
      <c r="P29" s="243">
        <v>4.46762192546383E-2</v>
      </c>
      <c r="Q29" s="244">
        <v>1.1004361832539798E-2</v>
      </c>
      <c r="R29" s="244">
        <v>2.5885253249663693E-2</v>
      </c>
      <c r="S29" s="244">
        <v>2.9962126525459411E-2</v>
      </c>
      <c r="T29" s="245">
        <v>2.4183566600018906E-2</v>
      </c>
      <c r="U29" s="244">
        <v>3.1134461957577743E-3</v>
      </c>
      <c r="V29" s="244">
        <v>-0.13024360214580938</v>
      </c>
      <c r="W29" s="244">
        <v>-0.38032988243551502</v>
      </c>
      <c r="X29" s="244">
        <v>-0.33927112273247262</v>
      </c>
      <c r="Y29" s="244">
        <v>-0.19793692398748619</v>
      </c>
      <c r="Z29" s="244">
        <v>-0.16756924029088666</v>
      </c>
      <c r="AA29" s="244">
        <v>-0.15474974463738506</v>
      </c>
      <c r="AB29" s="244">
        <v>-0.11861711032981731</v>
      </c>
      <c r="AC29" s="244">
        <v>-0.15407807045382413</v>
      </c>
      <c r="AD29" s="244">
        <v>-0.12292187096218456</v>
      </c>
      <c r="AE29" s="246">
        <v>-0.13391999999999996</v>
      </c>
      <c r="AF29" s="243">
        <v>-3.7167205772580252E-2</v>
      </c>
      <c r="AG29" s="244">
        <v>-0.30533231819079032</v>
      </c>
      <c r="AH29" s="244">
        <v>-0.14748771163298741</v>
      </c>
      <c r="AI29" s="247">
        <v>-0.13736278702367011</v>
      </c>
      <c r="AJ29" s="245">
        <v>-0.19048061727247373</v>
      </c>
      <c r="AK29" s="244">
        <v>-0.19427740058195936</v>
      </c>
      <c r="AL29" s="244" t="s">
        <v>184</v>
      </c>
      <c r="AM29" s="244" t="s">
        <v>184</v>
      </c>
      <c r="AN29" s="244" t="s">
        <v>184</v>
      </c>
      <c r="AO29" s="244" t="s">
        <v>184</v>
      </c>
      <c r="AP29" s="244" t="s">
        <v>184</v>
      </c>
      <c r="AQ29" s="244" t="s">
        <v>184</v>
      </c>
      <c r="AR29" s="244" t="s">
        <v>184</v>
      </c>
      <c r="AS29" s="244" t="s">
        <v>184</v>
      </c>
      <c r="AT29" s="244" t="s">
        <v>184</v>
      </c>
      <c r="AU29" s="246" t="s">
        <v>184</v>
      </c>
      <c r="AV29" s="243" t="s">
        <v>184</v>
      </c>
      <c r="AW29" s="244" t="s">
        <v>184</v>
      </c>
      <c r="AX29" s="244" t="s">
        <v>184</v>
      </c>
      <c r="AY29" s="247" t="s">
        <v>184</v>
      </c>
    </row>
    <row r="30" spans="1:51" x14ac:dyDescent="0.3">
      <c r="A30" s="229" t="s">
        <v>192</v>
      </c>
      <c r="B30" s="230" t="s">
        <v>50</v>
      </c>
      <c r="C30" s="230"/>
      <c r="D30" s="231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1"/>
      <c r="Q30" s="232"/>
      <c r="R30" s="232"/>
      <c r="S30" s="232"/>
      <c r="T30" s="233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4"/>
      <c r="AF30" s="231"/>
      <c r="AG30" s="232"/>
      <c r="AH30" s="232"/>
      <c r="AI30" s="235"/>
      <c r="AJ30" s="233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4"/>
      <c r="AV30" s="231"/>
      <c r="AW30" s="232"/>
      <c r="AX30" s="232"/>
      <c r="AY30" s="235"/>
    </row>
    <row r="31" spans="1:51" x14ac:dyDescent="0.3">
      <c r="A31" s="260" t="s">
        <v>29</v>
      </c>
      <c r="B31" s="230"/>
      <c r="C31" s="230" t="s">
        <v>186</v>
      </c>
      <c r="D31" s="236">
        <v>105.67</v>
      </c>
      <c r="E31" s="237">
        <v>98.36</v>
      </c>
      <c r="F31" s="237">
        <v>111.2</v>
      </c>
      <c r="G31" s="237">
        <v>111.28</v>
      </c>
      <c r="H31" s="237">
        <v>116.91</v>
      </c>
      <c r="I31" s="237">
        <v>114.38</v>
      </c>
      <c r="J31" s="237">
        <v>125.06</v>
      </c>
      <c r="K31" s="237">
        <v>125.83</v>
      </c>
      <c r="L31" s="237">
        <v>113.86</v>
      </c>
      <c r="M31" s="237">
        <v>117.6</v>
      </c>
      <c r="N31" s="237">
        <v>119.35</v>
      </c>
      <c r="O31" s="237">
        <v>142.26</v>
      </c>
      <c r="P31" s="236">
        <v>105.07666666666667</v>
      </c>
      <c r="Q31" s="237">
        <v>114.19</v>
      </c>
      <c r="R31" s="237">
        <v>121.58333333333333</v>
      </c>
      <c r="S31" s="237">
        <v>126.40333333333332</v>
      </c>
      <c r="T31" s="238">
        <v>110.71</v>
      </c>
      <c r="U31" s="237">
        <v>106.96</v>
      </c>
      <c r="V31" s="237">
        <v>105.07</v>
      </c>
      <c r="W31" s="237">
        <v>85.13</v>
      </c>
      <c r="X31" s="237">
        <v>98.99</v>
      </c>
      <c r="Y31" s="237">
        <v>105.4</v>
      </c>
      <c r="Z31" s="237">
        <v>119.06</v>
      </c>
      <c r="AA31" s="237">
        <v>118.63</v>
      </c>
      <c r="AB31" s="237">
        <v>112.47</v>
      </c>
      <c r="AC31" s="237">
        <v>114.36</v>
      </c>
      <c r="AD31" s="237">
        <v>110.96</v>
      </c>
      <c r="AE31" s="239">
        <v>134.52000000000001</v>
      </c>
      <c r="AF31" s="236">
        <v>107.58</v>
      </c>
      <c r="AG31" s="237">
        <v>96.506666666666661</v>
      </c>
      <c r="AH31" s="237">
        <v>116.71999999999998</v>
      </c>
      <c r="AI31" s="240">
        <v>119.94666666666667</v>
      </c>
      <c r="AJ31" s="238">
        <v>98.25</v>
      </c>
      <c r="AK31" s="237">
        <v>91.51</v>
      </c>
      <c r="AL31" s="237" t="s">
        <v>184</v>
      </c>
      <c r="AM31" s="237" t="s">
        <v>184</v>
      </c>
      <c r="AN31" s="237" t="s">
        <v>184</v>
      </c>
      <c r="AO31" s="237" t="s">
        <v>184</v>
      </c>
      <c r="AP31" s="237" t="s">
        <v>184</v>
      </c>
      <c r="AQ31" s="237" t="s">
        <v>184</v>
      </c>
      <c r="AR31" s="237" t="s">
        <v>184</v>
      </c>
      <c r="AS31" s="237" t="s">
        <v>184</v>
      </c>
      <c r="AT31" s="237" t="s">
        <v>184</v>
      </c>
      <c r="AU31" s="239" t="s">
        <v>184</v>
      </c>
      <c r="AV31" s="236" t="s">
        <v>184</v>
      </c>
      <c r="AW31" s="237" t="s">
        <v>184</v>
      </c>
      <c r="AX31" s="237" t="s">
        <v>184</v>
      </c>
      <c r="AY31" s="240" t="s">
        <v>184</v>
      </c>
    </row>
    <row r="32" spans="1:51" x14ac:dyDescent="0.3">
      <c r="A32" s="260"/>
      <c r="B32" s="230"/>
      <c r="C32" s="230" t="s">
        <v>47</v>
      </c>
      <c r="D32" s="231">
        <v>3.9036381514257527E-2</v>
      </c>
      <c r="E32" s="232">
        <v>4.0516238231249418E-2</v>
      </c>
      <c r="F32" s="232">
        <v>1.7383348581884804E-2</v>
      </c>
      <c r="G32" s="232">
        <v>8.746213231701376E-2</v>
      </c>
      <c r="H32" s="232">
        <v>3.5976960567124509E-2</v>
      </c>
      <c r="I32" s="232">
        <v>1.6711111111111166E-2</v>
      </c>
      <c r="J32" s="232">
        <v>3.1677940933839181E-2</v>
      </c>
      <c r="K32" s="232">
        <v>2.1347402597402549E-2</v>
      </c>
      <c r="L32" s="232">
        <v>1.3440142412105161E-2</v>
      </c>
      <c r="M32" s="232">
        <v>1.5631747128421979E-2</v>
      </c>
      <c r="N32" s="232">
        <v>2.8081660780428876E-2</v>
      </c>
      <c r="O32" s="232">
        <v>2.3305999136814817E-2</v>
      </c>
      <c r="P32" s="231">
        <v>3.1748109841913917E-2</v>
      </c>
      <c r="Q32" s="232">
        <v>4.544067382812491E-2</v>
      </c>
      <c r="R32" s="232">
        <v>2.2367351514981614E-2</v>
      </c>
      <c r="S32" s="232">
        <v>2.2404960905904527E-2</v>
      </c>
      <c r="T32" s="233">
        <v>4.769565628844518E-2</v>
      </c>
      <c r="U32" s="232">
        <v>8.7433916226108147E-2</v>
      </c>
      <c r="V32" s="232">
        <v>-5.5125899280575652E-2</v>
      </c>
      <c r="W32" s="232">
        <v>-0.23499281092739038</v>
      </c>
      <c r="X32" s="232">
        <v>-0.15328030108630572</v>
      </c>
      <c r="Y32" s="232">
        <v>-7.8510229061024575E-2</v>
      </c>
      <c r="Z32" s="232">
        <v>-4.7976971053894035E-2</v>
      </c>
      <c r="AA32" s="232">
        <v>-5.7220058809504905E-2</v>
      </c>
      <c r="AB32" s="232">
        <v>-1.2207974705779065E-2</v>
      </c>
      <c r="AC32" s="232">
        <v>-2.7551020408163252E-2</v>
      </c>
      <c r="AD32" s="232">
        <v>-7.029744449099283E-2</v>
      </c>
      <c r="AE32" s="234">
        <v>-5.4407423028257969E-2</v>
      </c>
      <c r="AF32" s="231">
        <v>2.3823874631221618E-2</v>
      </c>
      <c r="AG32" s="232">
        <v>-0.15485886096272297</v>
      </c>
      <c r="AH32" s="232">
        <v>-4.0000000000000091E-2</v>
      </c>
      <c r="AI32" s="235">
        <v>-5.1079876585532952E-2</v>
      </c>
      <c r="AJ32" s="233">
        <v>-0.11254629211453335</v>
      </c>
      <c r="AK32" s="232">
        <v>-0.1444465220643231</v>
      </c>
      <c r="AL32" s="232" t="s">
        <v>184</v>
      </c>
      <c r="AM32" s="232" t="s">
        <v>184</v>
      </c>
      <c r="AN32" s="232" t="s">
        <v>184</v>
      </c>
      <c r="AO32" s="232" t="s">
        <v>184</v>
      </c>
      <c r="AP32" s="232" t="s">
        <v>184</v>
      </c>
      <c r="AQ32" s="232" t="s">
        <v>184</v>
      </c>
      <c r="AR32" s="232" t="s">
        <v>184</v>
      </c>
      <c r="AS32" s="232" t="s">
        <v>184</v>
      </c>
      <c r="AT32" s="232" t="s">
        <v>184</v>
      </c>
      <c r="AU32" s="234" t="s">
        <v>184</v>
      </c>
      <c r="AV32" s="231" t="s">
        <v>184</v>
      </c>
      <c r="AW32" s="232" t="s">
        <v>184</v>
      </c>
      <c r="AX32" s="232" t="s">
        <v>184</v>
      </c>
      <c r="AY32" s="235" t="s">
        <v>184</v>
      </c>
    </row>
    <row r="33" spans="1:51" x14ac:dyDescent="0.3">
      <c r="A33" s="260" t="s">
        <v>193</v>
      </c>
      <c r="B33" s="230"/>
      <c r="C33" s="230" t="s">
        <v>186</v>
      </c>
      <c r="D33" s="236">
        <v>102.88</v>
      </c>
      <c r="E33" s="237">
        <v>96.78</v>
      </c>
      <c r="F33" s="237">
        <v>112.61</v>
      </c>
      <c r="G33" s="237">
        <v>112.3</v>
      </c>
      <c r="H33" s="237">
        <v>115.65</v>
      </c>
      <c r="I33" s="237">
        <v>116.11</v>
      </c>
      <c r="J33" s="237">
        <v>124.59</v>
      </c>
      <c r="K33" s="237">
        <v>132.69999999999999</v>
      </c>
      <c r="L33" s="237">
        <v>116.43</v>
      </c>
      <c r="M33" s="237">
        <v>115.61</v>
      </c>
      <c r="N33" s="237">
        <v>115.01</v>
      </c>
      <c r="O33" s="237">
        <v>138.85</v>
      </c>
      <c r="P33" s="236">
        <v>104.08999999999999</v>
      </c>
      <c r="Q33" s="237">
        <v>114.68666666666667</v>
      </c>
      <c r="R33" s="237">
        <v>124.57333333333332</v>
      </c>
      <c r="S33" s="237">
        <v>123.15666666666668</v>
      </c>
      <c r="T33" s="238">
        <v>108.44</v>
      </c>
      <c r="U33" s="237">
        <v>108.03</v>
      </c>
      <c r="V33" s="237">
        <v>121.5</v>
      </c>
      <c r="W33" s="237">
        <v>106.62</v>
      </c>
      <c r="X33" s="237">
        <v>117.08</v>
      </c>
      <c r="Y33" s="237">
        <v>112.15</v>
      </c>
      <c r="Z33" s="237">
        <v>124.81</v>
      </c>
      <c r="AA33" s="237">
        <v>129.94999999999999</v>
      </c>
      <c r="AB33" s="237">
        <v>117.54</v>
      </c>
      <c r="AC33" s="237">
        <v>121.09</v>
      </c>
      <c r="AD33" s="237">
        <v>115.23</v>
      </c>
      <c r="AE33" s="239">
        <v>142.36000000000001</v>
      </c>
      <c r="AF33" s="236">
        <v>112.65666666666668</v>
      </c>
      <c r="AG33" s="237">
        <v>111.95</v>
      </c>
      <c r="AH33" s="237">
        <v>124.10000000000001</v>
      </c>
      <c r="AI33" s="240">
        <v>126.22666666666667</v>
      </c>
      <c r="AJ33" s="238">
        <v>110.78</v>
      </c>
      <c r="AK33" s="237">
        <v>105.99</v>
      </c>
      <c r="AL33" s="237" t="s">
        <v>184</v>
      </c>
      <c r="AM33" s="237" t="s">
        <v>184</v>
      </c>
      <c r="AN33" s="237" t="s">
        <v>184</v>
      </c>
      <c r="AO33" s="237" t="s">
        <v>184</v>
      </c>
      <c r="AP33" s="237" t="s">
        <v>184</v>
      </c>
      <c r="AQ33" s="237" t="s">
        <v>184</v>
      </c>
      <c r="AR33" s="237" t="s">
        <v>184</v>
      </c>
      <c r="AS33" s="237" t="s">
        <v>184</v>
      </c>
      <c r="AT33" s="237" t="s">
        <v>184</v>
      </c>
      <c r="AU33" s="239" t="s">
        <v>184</v>
      </c>
      <c r="AV33" s="236" t="s">
        <v>184</v>
      </c>
      <c r="AW33" s="237" t="s">
        <v>184</v>
      </c>
      <c r="AX33" s="237" t="s">
        <v>184</v>
      </c>
      <c r="AY33" s="240" t="s">
        <v>184</v>
      </c>
    </row>
    <row r="34" spans="1:51" x14ac:dyDescent="0.3">
      <c r="A34" s="260"/>
      <c r="B34" s="230"/>
      <c r="C34" s="230" t="s">
        <v>47</v>
      </c>
      <c r="D34" s="231">
        <v>4.7124681933842255E-2</v>
      </c>
      <c r="E34" s="232">
        <v>3.1989763275751815E-2</v>
      </c>
      <c r="F34" s="232">
        <v>-7.1415976018339225E-3</v>
      </c>
      <c r="G34" s="232">
        <v>9.6144460712542637E-2</v>
      </c>
      <c r="H34" s="232">
        <v>3.5084578895551888E-2</v>
      </c>
      <c r="I34" s="232">
        <v>3.7066809574848349E-2</v>
      </c>
      <c r="J34" s="232">
        <v>2.8989098116947644E-2</v>
      </c>
      <c r="K34" s="232">
        <v>2.1791021791021735E-2</v>
      </c>
      <c r="L34" s="232">
        <v>1.2170738068329997E-2</v>
      </c>
      <c r="M34" s="232">
        <v>1.8590308370044113E-2</v>
      </c>
      <c r="N34" s="232">
        <v>3.2127793233420049E-2</v>
      </c>
      <c r="O34" s="232">
        <v>8.7177624409733312E-3</v>
      </c>
      <c r="P34" s="231">
        <v>2.232771321001794E-2</v>
      </c>
      <c r="Q34" s="232">
        <v>5.4945728828110725E-2</v>
      </c>
      <c r="R34" s="232">
        <v>2.1148696650090039E-2</v>
      </c>
      <c r="S34" s="232">
        <v>1.9002702851784434E-2</v>
      </c>
      <c r="T34" s="233">
        <v>5.4043545878693637E-2</v>
      </c>
      <c r="U34" s="232">
        <v>0.11624302541847499</v>
      </c>
      <c r="V34" s="232">
        <v>7.8945031524731354E-2</v>
      </c>
      <c r="W34" s="232">
        <v>-5.0578806767586713E-2</v>
      </c>
      <c r="X34" s="232">
        <v>1.236489407695629E-2</v>
      </c>
      <c r="Y34" s="232">
        <v>-3.4105589527172527E-2</v>
      </c>
      <c r="Z34" s="232">
        <v>1.7657917970943515E-3</v>
      </c>
      <c r="AA34" s="232">
        <v>-2.0723436322532082E-2</v>
      </c>
      <c r="AB34" s="232">
        <v>9.5336253542900803E-3</v>
      </c>
      <c r="AC34" s="232">
        <v>4.740074388028731E-2</v>
      </c>
      <c r="AD34" s="232">
        <v>1.9128771411180878E-3</v>
      </c>
      <c r="AE34" s="234">
        <v>2.5279078141879838E-2</v>
      </c>
      <c r="AF34" s="231">
        <v>8.2300573221891563E-2</v>
      </c>
      <c r="AG34" s="232">
        <v>-2.3862117072603599E-2</v>
      </c>
      <c r="AH34" s="232">
        <v>-3.7996360911911188E-3</v>
      </c>
      <c r="AI34" s="235">
        <v>2.4927598993152295E-2</v>
      </c>
      <c r="AJ34" s="233">
        <v>2.1578753227591251E-2</v>
      </c>
      <c r="AK34" s="232">
        <v>-1.8883643432379957E-2</v>
      </c>
      <c r="AL34" s="232" t="s">
        <v>184</v>
      </c>
      <c r="AM34" s="232" t="s">
        <v>184</v>
      </c>
      <c r="AN34" s="232" t="s">
        <v>184</v>
      </c>
      <c r="AO34" s="232" t="s">
        <v>184</v>
      </c>
      <c r="AP34" s="232" t="s">
        <v>184</v>
      </c>
      <c r="AQ34" s="232" t="s">
        <v>184</v>
      </c>
      <c r="AR34" s="232" t="s">
        <v>184</v>
      </c>
      <c r="AS34" s="232" t="s">
        <v>184</v>
      </c>
      <c r="AT34" s="232" t="s">
        <v>184</v>
      </c>
      <c r="AU34" s="234" t="s">
        <v>184</v>
      </c>
      <c r="AV34" s="231" t="s">
        <v>184</v>
      </c>
      <c r="AW34" s="232" t="s">
        <v>184</v>
      </c>
      <c r="AX34" s="232" t="s">
        <v>184</v>
      </c>
      <c r="AY34" s="235" t="s">
        <v>184</v>
      </c>
    </row>
    <row r="35" spans="1:51" x14ac:dyDescent="0.3">
      <c r="A35" s="260" t="s">
        <v>194</v>
      </c>
      <c r="B35" s="230"/>
      <c r="C35" s="230" t="s">
        <v>186</v>
      </c>
      <c r="D35" s="236">
        <v>107.94</v>
      </c>
      <c r="E35" s="237">
        <v>99.65</v>
      </c>
      <c r="F35" s="237">
        <v>110.06</v>
      </c>
      <c r="G35" s="237">
        <v>110.46</v>
      </c>
      <c r="H35" s="237">
        <v>117.92</v>
      </c>
      <c r="I35" s="237">
        <v>112.97</v>
      </c>
      <c r="J35" s="237">
        <v>125.45</v>
      </c>
      <c r="K35" s="237">
        <v>120.24</v>
      </c>
      <c r="L35" s="237">
        <v>111.78</v>
      </c>
      <c r="M35" s="237">
        <v>119.21</v>
      </c>
      <c r="N35" s="237">
        <v>122.87</v>
      </c>
      <c r="O35" s="237">
        <v>145.03</v>
      </c>
      <c r="P35" s="236">
        <v>105.88333333333333</v>
      </c>
      <c r="Q35" s="237">
        <v>113.78333333333335</v>
      </c>
      <c r="R35" s="237">
        <v>119.15666666666668</v>
      </c>
      <c r="S35" s="237">
        <v>129.03666666666666</v>
      </c>
      <c r="T35" s="238">
        <v>112.55</v>
      </c>
      <c r="U35" s="237">
        <v>106.09</v>
      </c>
      <c r="V35" s="237">
        <v>91.72</v>
      </c>
      <c r="W35" s="237">
        <v>67.67</v>
      </c>
      <c r="X35" s="237">
        <v>84.29</v>
      </c>
      <c r="Y35" s="237">
        <v>99.92</v>
      </c>
      <c r="Z35" s="237">
        <v>114.39</v>
      </c>
      <c r="AA35" s="237">
        <v>109.44</v>
      </c>
      <c r="AB35" s="237">
        <v>108.35</v>
      </c>
      <c r="AC35" s="237">
        <v>108.89</v>
      </c>
      <c r="AD35" s="237">
        <v>107.48</v>
      </c>
      <c r="AE35" s="239">
        <v>128.15</v>
      </c>
      <c r="AF35" s="236">
        <v>103.45333333333333</v>
      </c>
      <c r="AG35" s="237">
        <v>83.96</v>
      </c>
      <c r="AH35" s="237">
        <v>110.72666666666665</v>
      </c>
      <c r="AI35" s="240">
        <v>114.83999999999999</v>
      </c>
      <c r="AJ35" s="238">
        <v>88.06</v>
      </c>
      <c r="AK35" s="237">
        <v>79.75</v>
      </c>
      <c r="AL35" s="237" t="s">
        <v>184</v>
      </c>
      <c r="AM35" s="237" t="s">
        <v>184</v>
      </c>
      <c r="AN35" s="237" t="s">
        <v>184</v>
      </c>
      <c r="AO35" s="237" t="s">
        <v>184</v>
      </c>
      <c r="AP35" s="237" t="s">
        <v>184</v>
      </c>
      <c r="AQ35" s="237" t="s">
        <v>184</v>
      </c>
      <c r="AR35" s="237" t="s">
        <v>184</v>
      </c>
      <c r="AS35" s="237" t="s">
        <v>184</v>
      </c>
      <c r="AT35" s="237" t="s">
        <v>184</v>
      </c>
      <c r="AU35" s="239" t="s">
        <v>184</v>
      </c>
      <c r="AV35" s="236" t="s">
        <v>184</v>
      </c>
      <c r="AW35" s="237" t="s">
        <v>184</v>
      </c>
      <c r="AX35" s="237" t="s">
        <v>184</v>
      </c>
      <c r="AY35" s="240" t="s">
        <v>184</v>
      </c>
    </row>
    <row r="36" spans="1:51" x14ac:dyDescent="0.3">
      <c r="A36" s="229"/>
      <c r="B36" s="230"/>
      <c r="C36" s="230" t="s">
        <v>47</v>
      </c>
      <c r="D36" s="231">
        <v>3.2918660287081278E-2</v>
      </c>
      <c r="E36" s="232">
        <v>4.7403825940719034E-2</v>
      </c>
      <c r="F36" s="232">
        <v>3.8791882963662233E-2</v>
      </c>
      <c r="G36" s="232">
        <v>8.0610448053218556E-2</v>
      </c>
      <c r="H36" s="232">
        <v>3.6568213783403539E-2</v>
      </c>
      <c r="I36" s="232">
        <v>2.65627766955987E-4</v>
      </c>
      <c r="J36" s="232">
        <v>3.3871765287621543E-2</v>
      </c>
      <c r="K36" s="232">
        <v>2.0799728330078864E-2</v>
      </c>
      <c r="L36" s="232">
        <v>1.4613778705636803E-2</v>
      </c>
      <c r="M36" s="232">
        <v>1.3259668508287064E-2</v>
      </c>
      <c r="N36" s="232">
        <v>2.4941608274941698E-2</v>
      </c>
      <c r="O36" s="232">
        <v>3.4893677750820584E-2</v>
      </c>
      <c r="P36" s="231">
        <v>3.9464642167610156E-2</v>
      </c>
      <c r="Q36" s="232">
        <v>3.7790344156633938E-2</v>
      </c>
      <c r="R36" s="232">
        <v>2.3389636415688607E-2</v>
      </c>
      <c r="S36" s="232">
        <v>2.4995366325098703E-2</v>
      </c>
      <c r="T36" s="233">
        <v>4.270891235871787E-2</v>
      </c>
      <c r="U36" s="232">
        <v>6.462619167084796E-2</v>
      </c>
      <c r="V36" s="232">
        <v>-0.16663638015627838</v>
      </c>
      <c r="W36" s="232">
        <v>-0.38738004707586449</v>
      </c>
      <c r="X36" s="232">
        <v>-0.28519335142469471</v>
      </c>
      <c r="Y36" s="232">
        <v>-0.1155173939984067</v>
      </c>
      <c r="Z36" s="232">
        <v>-8.8162614587485144E-2</v>
      </c>
      <c r="AA36" s="232">
        <v>-8.9820359281437015E-2</v>
      </c>
      <c r="AB36" s="232">
        <v>-3.0685274646627361E-2</v>
      </c>
      <c r="AC36" s="232">
        <v>-8.6569918630987244E-2</v>
      </c>
      <c r="AD36" s="232">
        <v>-0.12525433384878326</v>
      </c>
      <c r="AE36" s="234">
        <v>-0.1163897124732813</v>
      </c>
      <c r="AF36" s="231">
        <v>-2.2949787501967505E-2</v>
      </c>
      <c r="AG36" s="232">
        <v>-0.26210634246374703</v>
      </c>
      <c r="AH36" s="232">
        <v>-7.0747195568859209E-2</v>
      </c>
      <c r="AI36" s="235">
        <v>-0.11002040763607249</v>
      </c>
      <c r="AJ36" s="233">
        <v>-0.21759218125277641</v>
      </c>
      <c r="AK36" s="232">
        <v>-0.24827976246583092</v>
      </c>
      <c r="AL36" s="232" t="s">
        <v>184</v>
      </c>
      <c r="AM36" s="232" t="s">
        <v>184</v>
      </c>
      <c r="AN36" s="232" t="s">
        <v>184</v>
      </c>
      <c r="AO36" s="232" t="s">
        <v>184</v>
      </c>
      <c r="AP36" s="232" t="s">
        <v>184</v>
      </c>
      <c r="AQ36" s="232" t="s">
        <v>184</v>
      </c>
      <c r="AR36" s="232" t="s">
        <v>184</v>
      </c>
      <c r="AS36" s="232" t="s">
        <v>184</v>
      </c>
      <c r="AT36" s="232" t="s">
        <v>184</v>
      </c>
      <c r="AU36" s="234" t="s">
        <v>184</v>
      </c>
      <c r="AV36" s="231" t="s">
        <v>184</v>
      </c>
      <c r="AW36" s="232" t="s">
        <v>184</v>
      </c>
      <c r="AX36" s="232" t="s">
        <v>184</v>
      </c>
      <c r="AY36" s="235" t="s">
        <v>184</v>
      </c>
    </row>
    <row r="37" spans="1:51" x14ac:dyDescent="0.3">
      <c r="A37" s="221" t="s">
        <v>203</v>
      </c>
      <c r="B37" s="222" t="s">
        <v>50</v>
      </c>
      <c r="C37" s="222"/>
      <c r="D37" s="249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49"/>
      <c r="Q37" s="250"/>
      <c r="R37" s="250"/>
      <c r="S37" s="250"/>
      <c r="T37" s="251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2"/>
      <c r="AF37" s="249"/>
      <c r="AG37" s="250"/>
      <c r="AH37" s="250"/>
      <c r="AI37" s="267"/>
      <c r="AJ37" s="251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2"/>
      <c r="AV37" s="249"/>
      <c r="AW37" s="250"/>
      <c r="AX37" s="250"/>
      <c r="AY37" s="267"/>
    </row>
    <row r="38" spans="1:51" x14ac:dyDescent="0.3">
      <c r="A38" s="260" t="s">
        <v>204</v>
      </c>
      <c r="B38" s="230"/>
      <c r="C38" s="230" t="s">
        <v>205</v>
      </c>
      <c r="D38" s="268">
        <v>2068.3870000000002</v>
      </c>
      <c r="E38" s="269">
        <v>2327.52</v>
      </c>
      <c r="F38" s="269">
        <v>3250.3739999999998</v>
      </c>
      <c r="G38" s="269">
        <v>4298.4270000000006</v>
      </c>
      <c r="H38" s="269">
        <v>4934.9299999999985</v>
      </c>
      <c r="I38" s="269">
        <v>5014.9069999999992</v>
      </c>
      <c r="J38" s="269">
        <v>5721.1980000000003</v>
      </c>
      <c r="K38" s="269">
        <v>6195.9120000000003</v>
      </c>
      <c r="L38" s="269">
        <v>5404.0940000000046</v>
      </c>
      <c r="M38" s="269">
        <v>4837.0999999999985</v>
      </c>
      <c r="N38" s="269">
        <v>2760.3669999999984</v>
      </c>
      <c r="O38" s="269">
        <v>2238.6160000000018</v>
      </c>
      <c r="P38" s="268">
        <v>7646.2809999999999</v>
      </c>
      <c r="Q38" s="269">
        <v>14248.263999999999</v>
      </c>
      <c r="R38" s="269">
        <v>17321.204000000005</v>
      </c>
      <c r="S38" s="269">
        <v>9836.0829999999987</v>
      </c>
      <c r="T38" s="270">
        <v>2177.5010000000002</v>
      </c>
      <c r="U38" s="269">
        <v>2531.107</v>
      </c>
      <c r="V38" s="269">
        <v>1333.6449999999995</v>
      </c>
      <c r="W38" s="269">
        <v>46.731999999999971</v>
      </c>
      <c r="X38" s="269">
        <v>59.199000000000524</v>
      </c>
      <c r="Y38" s="269">
        <v>164.23599999999988</v>
      </c>
      <c r="Z38" s="269">
        <v>877.07300000000032</v>
      </c>
      <c r="AA38" s="269">
        <v>1708.5339999999997</v>
      </c>
      <c r="AB38" s="269">
        <v>1524.643</v>
      </c>
      <c r="AC38" s="269">
        <v>1128.6730000000007</v>
      </c>
      <c r="AD38" s="269">
        <v>397.17999999999847</v>
      </c>
      <c r="AE38" s="271">
        <v>376.85500000000138</v>
      </c>
      <c r="AF38" s="268">
        <v>6042.2529999999997</v>
      </c>
      <c r="AG38" s="269">
        <v>270.16700000000037</v>
      </c>
      <c r="AH38" s="269">
        <v>4110.25</v>
      </c>
      <c r="AI38" s="272">
        <v>1902.7080000000005</v>
      </c>
      <c r="AJ38" s="270">
        <v>278.36</v>
      </c>
      <c r="AK38" s="269">
        <v>142.95299999999997</v>
      </c>
      <c r="AL38" s="269" t="s">
        <v>184</v>
      </c>
      <c r="AM38" s="269" t="s">
        <v>184</v>
      </c>
      <c r="AN38" s="269" t="s">
        <v>184</v>
      </c>
      <c r="AO38" s="269" t="s">
        <v>184</v>
      </c>
      <c r="AP38" s="269" t="s">
        <v>184</v>
      </c>
      <c r="AQ38" s="269" t="s">
        <v>184</v>
      </c>
      <c r="AR38" s="269" t="s">
        <v>184</v>
      </c>
      <c r="AS38" s="269" t="s">
        <v>184</v>
      </c>
      <c r="AT38" s="269" t="s">
        <v>184</v>
      </c>
      <c r="AU38" s="271" t="s">
        <v>184</v>
      </c>
      <c r="AV38" s="268" t="s">
        <v>184</v>
      </c>
      <c r="AW38" s="269" t="s">
        <v>184</v>
      </c>
      <c r="AX38" s="269" t="s">
        <v>184</v>
      </c>
      <c r="AY38" s="272" t="s">
        <v>184</v>
      </c>
    </row>
    <row r="39" spans="1:51" x14ac:dyDescent="0.3">
      <c r="A39" s="273"/>
      <c r="B39" s="230"/>
      <c r="C39" s="230" t="s">
        <v>47</v>
      </c>
      <c r="D39" s="231">
        <v>6.0082299886682761E-2</v>
      </c>
      <c r="E39" s="232">
        <v>1.9577024823147299E-2</v>
      </c>
      <c r="F39" s="232">
        <v>-1.1058140352126315E-2</v>
      </c>
      <c r="G39" s="232">
        <v>9.156974381894642E-2</v>
      </c>
      <c r="H39" s="232">
        <v>2.4843727285942519E-2</v>
      </c>
      <c r="I39" s="232">
        <v>3.8518248232622058E-2</v>
      </c>
      <c r="J39" s="232">
        <v>3.1491400929951112E-2</v>
      </c>
      <c r="K39" s="232">
        <v>3.3029744543254649E-2</v>
      </c>
      <c r="L39" s="232">
        <v>3.3857280436370873E-2</v>
      </c>
      <c r="M39" s="232">
        <v>3.2012859250181831E-2</v>
      </c>
      <c r="N39" s="232">
        <v>4.134888056675038E-2</v>
      </c>
      <c r="O39" s="232">
        <v>9.8758469720058029E-2</v>
      </c>
      <c r="P39" s="231">
        <v>1.6697370791701048E-2</v>
      </c>
      <c r="Q39" s="232">
        <v>4.9051372672423502E-2</v>
      </c>
      <c r="R39" s="232">
        <v>3.2778911118857293E-2</v>
      </c>
      <c r="S39" s="232">
        <v>4.9157566435774042E-2</v>
      </c>
      <c r="T39" s="233">
        <v>5.2753184002800137E-2</v>
      </c>
      <c r="U39" s="232">
        <v>8.74694954286106E-2</v>
      </c>
      <c r="V39" s="232">
        <v>-0.58969490895509269</v>
      </c>
      <c r="W39" s="232">
        <v>-0.98912811593636463</v>
      </c>
      <c r="X39" s="232">
        <v>-0.98800408516432858</v>
      </c>
      <c r="Y39" s="232">
        <v>-0.96725043953955681</v>
      </c>
      <c r="Z39" s="232">
        <v>-0.84669766716691153</v>
      </c>
      <c r="AA39" s="232">
        <v>-0.72424818170432392</v>
      </c>
      <c r="AB39" s="232">
        <v>-0.71787259807101822</v>
      </c>
      <c r="AC39" s="232">
        <v>-0.76666328998780242</v>
      </c>
      <c r="AD39" s="232">
        <v>-0.85611333565428127</v>
      </c>
      <c r="AE39" s="234">
        <v>-0.83165714888127251</v>
      </c>
      <c r="AF39" s="231">
        <v>-0.20977884542825465</v>
      </c>
      <c r="AG39" s="232">
        <v>-0.98103860231674533</v>
      </c>
      <c r="AH39" s="232">
        <v>-0.76270413996625186</v>
      </c>
      <c r="AI39" s="235">
        <v>-0.80655836271410064</v>
      </c>
      <c r="AJ39" s="233">
        <v>-0.8721653859171592</v>
      </c>
      <c r="AK39" s="232">
        <v>-0.94352155005695137</v>
      </c>
      <c r="AL39" s="232" t="s">
        <v>184</v>
      </c>
      <c r="AM39" s="232" t="s">
        <v>184</v>
      </c>
      <c r="AN39" s="232" t="s">
        <v>184</v>
      </c>
      <c r="AO39" s="232" t="s">
        <v>184</v>
      </c>
      <c r="AP39" s="232" t="s">
        <v>184</v>
      </c>
      <c r="AQ39" s="232" t="s">
        <v>184</v>
      </c>
      <c r="AR39" s="232" t="s">
        <v>184</v>
      </c>
      <c r="AS39" s="232" t="s">
        <v>184</v>
      </c>
      <c r="AT39" s="232" t="s">
        <v>184</v>
      </c>
      <c r="AU39" s="234" t="s">
        <v>184</v>
      </c>
      <c r="AV39" s="231" t="s">
        <v>184</v>
      </c>
      <c r="AW39" s="232" t="s">
        <v>184</v>
      </c>
      <c r="AX39" s="232" t="s">
        <v>184</v>
      </c>
      <c r="AY39" s="235" t="s">
        <v>184</v>
      </c>
    </row>
    <row r="40" spans="1:51" x14ac:dyDescent="0.3">
      <c r="A40" s="260" t="s">
        <v>206</v>
      </c>
      <c r="B40" s="230"/>
      <c r="C40" s="230" t="s">
        <v>205</v>
      </c>
      <c r="D40" s="268">
        <v>965.89700000000005</v>
      </c>
      <c r="E40" s="269">
        <v>1037.7199999999998</v>
      </c>
      <c r="F40" s="269">
        <v>1356.548</v>
      </c>
      <c r="G40" s="269">
        <v>1682.8729999999996</v>
      </c>
      <c r="H40" s="269">
        <v>1622.9100000000008</v>
      </c>
      <c r="I40" s="269">
        <v>2162.646999999999</v>
      </c>
      <c r="J40" s="269">
        <v>2510.0320000000011</v>
      </c>
      <c r="K40" s="269">
        <v>3437.5149999999994</v>
      </c>
      <c r="L40" s="269">
        <v>2220.4799999999996</v>
      </c>
      <c r="M40" s="269">
        <v>1521.5849999999991</v>
      </c>
      <c r="N40" s="269">
        <v>1311.6010000000024</v>
      </c>
      <c r="O40" s="269">
        <v>1277.3240000000005</v>
      </c>
      <c r="P40" s="268">
        <v>3360.165</v>
      </c>
      <c r="Q40" s="269">
        <v>5468.4299999999994</v>
      </c>
      <c r="R40" s="269">
        <v>8168.027</v>
      </c>
      <c r="S40" s="269">
        <v>4110.510000000002</v>
      </c>
      <c r="T40" s="270">
        <v>1075.595</v>
      </c>
      <c r="U40" s="269">
        <v>1307.452</v>
      </c>
      <c r="V40" s="269">
        <v>566.48300000000017</v>
      </c>
      <c r="W40" s="269">
        <v>108.27999999999975</v>
      </c>
      <c r="X40" s="269">
        <v>217.3090000000002</v>
      </c>
      <c r="Y40" s="269">
        <v>876.99699999999984</v>
      </c>
      <c r="Z40" s="269">
        <v>1771.0910000000003</v>
      </c>
      <c r="AA40" s="269">
        <v>3384.3079999999991</v>
      </c>
      <c r="AB40" s="269">
        <v>2028.4490000000005</v>
      </c>
      <c r="AC40" s="269">
        <v>1183.6710000000003</v>
      </c>
      <c r="AD40" s="269">
        <v>530.18199999999888</v>
      </c>
      <c r="AE40" s="271">
        <v>585.08800000000156</v>
      </c>
      <c r="AF40" s="268">
        <v>2949.53</v>
      </c>
      <c r="AG40" s="269">
        <v>1202.5859999999998</v>
      </c>
      <c r="AH40" s="269">
        <v>7183.848</v>
      </c>
      <c r="AI40" s="272">
        <v>2298.9410000000007</v>
      </c>
      <c r="AJ40" s="270">
        <v>419.49599999999998</v>
      </c>
      <c r="AK40" s="269">
        <v>329.93600000000004</v>
      </c>
      <c r="AL40" s="269" t="s">
        <v>184</v>
      </c>
      <c r="AM40" s="269" t="s">
        <v>184</v>
      </c>
      <c r="AN40" s="269" t="s">
        <v>184</v>
      </c>
      <c r="AO40" s="269" t="s">
        <v>184</v>
      </c>
      <c r="AP40" s="269" t="s">
        <v>184</v>
      </c>
      <c r="AQ40" s="269" t="s">
        <v>184</v>
      </c>
      <c r="AR40" s="269" t="s">
        <v>184</v>
      </c>
      <c r="AS40" s="269" t="s">
        <v>184</v>
      </c>
      <c r="AT40" s="269" t="s">
        <v>184</v>
      </c>
      <c r="AU40" s="271" t="s">
        <v>184</v>
      </c>
      <c r="AV40" s="268" t="s">
        <v>184</v>
      </c>
      <c r="AW40" s="269" t="s">
        <v>184</v>
      </c>
      <c r="AX40" s="269" t="s">
        <v>184</v>
      </c>
      <c r="AY40" s="272" t="s">
        <v>184</v>
      </c>
    </row>
    <row r="41" spans="1:51" x14ac:dyDescent="0.3">
      <c r="A41" s="260"/>
      <c r="B41" s="230"/>
      <c r="C41" s="230" t="s">
        <v>47</v>
      </c>
      <c r="D41" s="231">
        <v>8.2138111680495604E-2</v>
      </c>
      <c r="E41" s="232">
        <v>-1.1545557851141268E-2</v>
      </c>
      <c r="F41" s="232">
        <v>5.6172531921519775E-2</v>
      </c>
      <c r="G41" s="232">
        <v>0.1712874415704087</v>
      </c>
      <c r="H41" s="232">
        <v>9.156468972419575E-2</v>
      </c>
      <c r="I41" s="232">
        <v>0.12973430977533723</v>
      </c>
      <c r="J41" s="232">
        <v>3.3789663964982564E-2</v>
      </c>
      <c r="K41" s="232">
        <v>4.327279393153205E-2</v>
      </c>
      <c r="L41" s="232">
        <v>4.9619736904924279E-2</v>
      </c>
      <c r="M41" s="232">
        <v>-2.6908023483365327E-2</v>
      </c>
      <c r="N41" s="232">
        <v>0.1496709906394274</v>
      </c>
      <c r="O41" s="232">
        <v>4.7480574861103547E-2</v>
      </c>
      <c r="P41" s="231">
        <v>4.1322997883677097E-2</v>
      </c>
      <c r="Q41" s="232">
        <v>0.13034465979983198</v>
      </c>
      <c r="R41" s="232">
        <v>4.2048322407256325E-2</v>
      </c>
      <c r="S41" s="232">
        <v>4.7548200351994398E-2</v>
      </c>
      <c r="T41" s="233">
        <v>0.11357111576079021</v>
      </c>
      <c r="U41" s="232">
        <v>0.25992753343869279</v>
      </c>
      <c r="V41" s="232">
        <v>-0.58240843670846876</v>
      </c>
      <c r="W41" s="232">
        <v>-0.93565765212229335</v>
      </c>
      <c r="X41" s="232">
        <v>-0.86609916754471894</v>
      </c>
      <c r="Y41" s="232">
        <v>-0.59447982033128843</v>
      </c>
      <c r="Z41" s="232">
        <v>-0.2943950515371917</v>
      </c>
      <c r="AA41" s="232">
        <v>-1.5478332458185804E-2</v>
      </c>
      <c r="AB41" s="232">
        <v>-8.6481751693327169E-2</v>
      </c>
      <c r="AC41" s="232">
        <v>-0.22208026498683878</v>
      </c>
      <c r="AD41" s="232">
        <v>-0.59577493460282671</v>
      </c>
      <c r="AE41" s="234">
        <v>-0.5419423732741252</v>
      </c>
      <c r="AF41" s="231">
        <v>-0.12220679639243899</v>
      </c>
      <c r="AG41" s="232">
        <v>-0.78008569187134147</v>
      </c>
      <c r="AH41" s="232">
        <v>-0.1204916438204722</v>
      </c>
      <c r="AI41" s="235">
        <v>-0.44071635879732696</v>
      </c>
      <c r="AJ41" s="233">
        <v>-0.60998703043431779</v>
      </c>
      <c r="AK41" s="232">
        <v>-0.74764962690790937</v>
      </c>
      <c r="AL41" s="232" t="s">
        <v>184</v>
      </c>
      <c r="AM41" s="232" t="s">
        <v>184</v>
      </c>
      <c r="AN41" s="232" t="s">
        <v>184</v>
      </c>
      <c r="AO41" s="232" t="s">
        <v>184</v>
      </c>
      <c r="AP41" s="232" t="s">
        <v>184</v>
      </c>
      <c r="AQ41" s="232" t="s">
        <v>184</v>
      </c>
      <c r="AR41" s="232" t="s">
        <v>184</v>
      </c>
      <c r="AS41" s="232" t="s">
        <v>184</v>
      </c>
      <c r="AT41" s="232" t="s">
        <v>184</v>
      </c>
      <c r="AU41" s="234" t="s">
        <v>184</v>
      </c>
      <c r="AV41" s="231" t="s">
        <v>184</v>
      </c>
      <c r="AW41" s="232" t="s">
        <v>184</v>
      </c>
      <c r="AX41" s="232" t="s">
        <v>184</v>
      </c>
      <c r="AY41" s="235" t="s">
        <v>184</v>
      </c>
    </row>
    <row r="42" spans="1:51" x14ac:dyDescent="0.3">
      <c r="A42" s="260" t="s">
        <v>207</v>
      </c>
      <c r="B42" s="230"/>
      <c r="C42" s="230" t="s">
        <v>208</v>
      </c>
      <c r="D42" s="268">
        <v>164942.81599999999</v>
      </c>
      <c r="E42" s="269">
        <v>172733.27299999999</v>
      </c>
      <c r="F42" s="269">
        <v>248243.30399999995</v>
      </c>
      <c r="G42" s="269">
        <v>334929.43400000001</v>
      </c>
      <c r="H42" s="269">
        <v>408099.69400000002</v>
      </c>
      <c r="I42" s="269">
        <v>465982.30799999996</v>
      </c>
      <c r="J42" s="269">
        <v>534629.14199999999</v>
      </c>
      <c r="K42" s="269">
        <v>638291.571</v>
      </c>
      <c r="L42" s="269">
        <v>501535.25700000022</v>
      </c>
      <c r="M42" s="269">
        <v>391134.94199999981</v>
      </c>
      <c r="N42" s="269">
        <v>230023.39399999985</v>
      </c>
      <c r="O42" s="269">
        <v>205269.26999999955</v>
      </c>
      <c r="P42" s="268">
        <v>585919.39299999992</v>
      </c>
      <c r="Q42" s="269">
        <v>1209011.436</v>
      </c>
      <c r="R42" s="269">
        <v>1674455.9700000002</v>
      </c>
      <c r="S42" s="269">
        <v>826427.60599999921</v>
      </c>
      <c r="T42" s="270">
        <v>175314.62400000001</v>
      </c>
      <c r="U42" s="269">
        <v>195299.11099999998</v>
      </c>
      <c r="V42" s="269">
        <v>99648.656000000017</v>
      </c>
      <c r="W42" s="269">
        <v>5083.2050000000163</v>
      </c>
      <c r="X42" s="269">
        <v>10151.907000000007</v>
      </c>
      <c r="Y42" s="269">
        <v>53096.324999999953</v>
      </c>
      <c r="Z42" s="269">
        <v>161199.51199999999</v>
      </c>
      <c r="AA42" s="269">
        <v>327394.19200000004</v>
      </c>
      <c r="AB42" s="269">
        <v>205252.22100000002</v>
      </c>
      <c r="AC42" s="269">
        <v>124262.58499999996</v>
      </c>
      <c r="AD42" s="269">
        <v>46577.483000000007</v>
      </c>
      <c r="AE42" s="271">
        <v>53623.533000000054</v>
      </c>
      <c r="AF42" s="268">
        <v>470262.391</v>
      </c>
      <c r="AG42" s="269">
        <v>68331.436999999976</v>
      </c>
      <c r="AH42" s="269">
        <v>693845.92500000005</v>
      </c>
      <c r="AI42" s="272">
        <v>224463.60100000002</v>
      </c>
      <c r="AJ42" s="270">
        <v>32667.160999999996</v>
      </c>
      <c r="AK42" s="269">
        <v>18554.711999999996</v>
      </c>
      <c r="AL42" s="269" t="s">
        <v>184</v>
      </c>
      <c r="AM42" s="269" t="s">
        <v>184</v>
      </c>
      <c r="AN42" s="269" t="s">
        <v>184</v>
      </c>
      <c r="AO42" s="269" t="s">
        <v>184</v>
      </c>
      <c r="AP42" s="269" t="s">
        <v>184</v>
      </c>
      <c r="AQ42" s="269" t="s">
        <v>184</v>
      </c>
      <c r="AR42" s="269" t="s">
        <v>184</v>
      </c>
      <c r="AS42" s="269" t="s">
        <v>184</v>
      </c>
      <c r="AT42" s="269" t="s">
        <v>184</v>
      </c>
      <c r="AU42" s="271" t="s">
        <v>184</v>
      </c>
      <c r="AV42" s="268" t="s">
        <v>184</v>
      </c>
      <c r="AW42" s="269" t="s">
        <v>184</v>
      </c>
      <c r="AX42" s="269" t="s">
        <v>184</v>
      </c>
      <c r="AY42" s="272" t="s">
        <v>184</v>
      </c>
    </row>
    <row r="43" spans="1:51" x14ac:dyDescent="0.3">
      <c r="A43" s="241"/>
      <c r="B43" s="242"/>
      <c r="C43" s="242" t="s">
        <v>47</v>
      </c>
      <c r="D43" s="243">
        <v>9.8520611571827746E-2</v>
      </c>
      <c r="E43" s="244">
        <v>4.8589660578571593E-2</v>
      </c>
      <c r="F43" s="244">
        <v>2.9121666132102746E-2</v>
      </c>
      <c r="G43" s="244">
        <v>0.10373748328255729</v>
      </c>
      <c r="H43" s="244">
        <v>7.4080260711610613E-2</v>
      </c>
      <c r="I43" s="244">
        <v>0.11801783708272381</v>
      </c>
      <c r="J43" s="244">
        <v>5.5944677961647503E-2</v>
      </c>
      <c r="K43" s="244">
        <v>7.773584184269694E-2</v>
      </c>
      <c r="L43" s="244">
        <v>7.2767123384716678E-2</v>
      </c>
      <c r="M43" s="244">
        <v>6.2517090334648626E-2</v>
      </c>
      <c r="N43" s="244">
        <v>0.10376400332531062</v>
      </c>
      <c r="O43" s="244">
        <v>9.3796439522465108E-2</v>
      </c>
      <c r="P43" s="243">
        <v>5.3626701970917977E-2</v>
      </c>
      <c r="Q43" s="244">
        <v>9.8905266748986448E-2</v>
      </c>
      <c r="R43" s="244">
        <v>6.9207556214481158E-2</v>
      </c>
      <c r="S43" s="244">
        <v>8.1446900084976154E-2</v>
      </c>
      <c r="T43" s="245">
        <v>6.2881235154855372E-2</v>
      </c>
      <c r="U43" s="244">
        <v>0.13063978704322921</v>
      </c>
      <c r="V43" s="244">
        <v>-0.59858471751568354</v>
      </c>
      <c r="W43" s="244">
        <v>-0.98482305678753801</v>
      </c>
      <c r="X43" s="244">
        <v>-0.97512395341320679</v>
      </c>
      <c r="Y43" s="244">
        <v>-0.88605506241666165</v>
      </c>
      <c r="Z43" s="244">
        <v>-0.69848349194552517</v>
      </c>
      <c r="AA43" s="244">
        <v>-0.48707736890982689</v>
      </c>
      <c r="AB43" s="244">
        <v>-0.59075215922457081</v>
      </c>
      <c r="AC43" s="244">
        <v>-0.68230252105678657</v>
      </c>
      <c r="AD43" s="244">
        <v>-0.79750980024231777</v>
      </c>
      <c r="AE43" s="246">
        <v>-0.73876492569978847</v>
      </c>
      <c r="AF43" s="243">
        <v>-0.19739405007200356</v>
      </c>
      <c r="AG43" s="244">
        <v>-0.943481562733539</v>
      </c>
      <c r="AH43" s="244">
        <v>-0.58562904165225682</v>
      </c>
      <c r="AI43" s="247">
        <v>-0.72839290535509982</v>
      </c>
      <c r="AJ43" s="245">
        <v>-0.81366551029992806</v>
      </c>
      <c r="AK43" s="244">
        <v>-0.90499336169533307</v>
      </c>
      <c r="AL43" s="244" t="s">
        <v>184</v>
      </c>
      <c r="AM43" s="244" t="s">
        <v>184</v>
      </c>
      <c r="AN43" s="244" t="s">
        <v>184</v>
      </c>
      <c r="AO43" s="244" t="s">
        <v>184</v>
      </c>
      <c r="AP43" s="244" t="s">
        <v>184</v>
      </c>
      <c r="AQ43" s="244" t="s">
        <v>184</v>
      </c>
      <c r="AR43" s="244" t="s">
        <v>184</v>
      </c>
      <c r="AS43" s="244" t="s">
        <v>184</v>
      </c>
      <c r="AT43" s="244" t="s">
        <v>184</v>
      </c>
      <c r="AU43" s="246" t="s">
        <v>184</v>
      </c>
      <c r="AV43" s="243" t="s">
        <v>184</v>
      </c>
      <c r="AW43" s="244" t="s">
        <v>184</v>
      </c>
      <c r="AX43" s="244" t="s">
        <v>184</v>
      </c>
      <c r="AY43" s="247" t="s">
        <v>184</v>
      </c>
    </row>
    <row r="44" spans="1:51" x14ac:dyDescent="0.3">
      <c r="A44" s="221" t="s">
        <v>53</v>
      </c>
      <c r="B44" s="222" t="s">
        <v>50</v>
      </c>
      <c r="C44" s="274"/>
      <c r="D44" s="249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49"/>
      <c r="Q44" s="250"/>
      <c r="R44" s="250"/>
      <c r="S44" s="250"/>
      <c r="T44" s="251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2"/>
      <c r="AF44" s="249"/>
      <c r="AG44" s="250"/>
      <c r="AH44" s="250"/>
      <c r="AI44" s="267"/>
      <c r="AJ44" s="251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2"/>
      <c r="AV44" s="249"/>
      <c r="AW44" s="250"/>
      <c r="AX44" s="250"/>
      <c r="AY44" s="267"/>
    </row>
    <row r="45" spans="1:51" x14ac:dyDescent="0.3">
      <c r="A45" s="260" t="s">
        <v>29</v>
      </c>
      <c r="B45" s="230"/>
      <c r="C45" s="230" t="s">
        <v>54</v>
      </c>
      <c r="D45" s="236">
        <v>102.411</v>
      </c>
      <c r="E45" s="237">
        <v>102.185</v>
      </c>
      <c r="F45" s="237">
        <v>103.995</v>
      </c>
      <c r="G45" s="237">
        <v>104.60299999999999</v>
      </c>
      <c r="H45" s="237">
        <v>104.664</v>
      </c>
      <c r="I45" s="237">
        <v>104.696</v>
      </c>
      <c r="J45" s="237">
        <v>103.32899999999999</v>
      </c>
      <c r="K45" s="237">
        <v>103.21</v>
      </c>
      <c r="L45" s="237">
        <v>104.346</v>
      </c>
      <c r="M45" s="237">
        <v>104.38500000000001</v>
      </c>
      <c r="N45" s="237">
        <v>104.23099999999999</v>
      </c>
      <c r="O45" s="237">
        <v>104.093</v>
      </c>
      <c r="P45" s="236">
        <v>102.86366666666667</v>
      </c>
      <c r="Q45" s="237">
        <v>104.65433333333333</v>
      </c>
      <c r="R45" s="237">
        <v>103.62833333333333</v>
      </c>
      <c r="S45" s="237">
        <v>104.23633333333333</v>
      </c>
      <c r="T45" s="238">
        <v>103.23</v>
      </c>
      <c r="U45" s="237">
        <v>102.57299999999999</v>
      </c>
      <c r="V45" s="237">
        <v>104.044</v>
      </c>
      <c r="W45" s="237">
        <v>104.374</v>
      </c>
      <c r="X45" s="237">
        <v>103.90600000000001</v>
      </c>
      <c r="Y45" s="237">
        <v>104.827</v>
      </c>
      <c r="Z45" s="237">
        <v>103.476</v>
      </c>
      <c r="AA45" s="237">
        <v>103.19799999999999</v>
      </c>
      <c r="AB45" s="237">
        <v>104.2</v>
      </c>
      <c r="AC45" s="237">
        <v>104.31</v>
      </c>
      <c r="AD45" s="237">
        <v>104.001</v>
      </c>
      <c r="AE45" s="239">
        <v>103.854</v>
      </c>
      <c r="AF45" s="236">
        <v>103.28233333333333</v>
      </c>
      <c r="AG45" s="237">
        <v>104.36899999999999</v>
      </c>
      <c r="AH45" s="237">
        <v>103.62466666666666</v>
      </c>
      <c r="AI45" s="240">
        <v>104.05500000000001</v>
      </c>
      <c r="AJ45" s="238">
        <v>103.541</v>
      </c>
      <c r="AK45" s="237">
        <v>103.06699999999999</v>
      </c>
      <c r="AL45" s="237">
        <v>104.517</v>
      </c>
      <c r="AM45" s="237" t="s">
        <v>184</v>
      </c>
      <c r="AN45" s="237" t="s">
        <v>184</v>
      </c>
      <c r="AO45" s="237" t="s">
        <v>184</v>
      </c>
      <c r="AP45" s="237" t="s">
        <v>184</v>
      </c>
      <c r="AQ45" s="237" t="s">
        <v>184</v>
      </c>
      <c r="AR45" s="237" t="s">
        <v>184</v>
      </c>
      <c r="AS45" s="237" t="s">
        <v>184</v>
      </c>
      <c r="AT45" s="237" t="s">
        <v>184</v>
      </c>
      <c r="AU45" s="239" t="s">
        <v>184</v>
      </c>
      <c r="AV45" s="236">
        <v>103.70833333333333</v>
      </c>
      <c r="AW45" s="237" t="s">
        <v>184</v>
      </c>
      <c r="AX45" s="237" t="s">
        <v>184</v>
      </c>
      <c r="AY45" s="240" t="s">
        <v>184</v>
      </c>
    </row>
    <row r="46" spans="1:51" x14ac:dyDescent="0.3">
      <c r="A46" s="275" t="s">
        <v>29</v>
      </c>
      <c r="B46" s="230"/>
      <c r="C46" s="230" t="s">
        <v>47</v>
      </c>
      <c r="D46" s="276">
        <v>4.7583541000332727E-3</v>
      </c>
      <c r="E46" s="277">
        <v>9.394077088725368E-3</v>
      </c>
      <c r="F46" s="277">
        <v>8.4657008203873826E-3</v>
      </c>
      <c r="G46" s="277">
        <v>7.706906351454137E-3</v>
      </c>
      <c r="H46" s="277">
        <v>4.2120412568962705E-3</v>
      </c>
      <c r="I46" s="277">
        <v>3.8737391170941748E-3</v>
      </c>
      <c r="J46" s="277">
        <v>-3.1546654318131574E-3</v>
      </c>
      <c r="K46" s="277">
        <v>-8.5190419950052386E-4</v>
      </c>
      <c r="L46" s="277">
        <v>-1.120013784784959E-3</v>
      </c>
      <c r="M46" s="277">
        <v>1.5330222575670404E-4</v>
      </c>
      <c r="N46" s="277">
        <v>3.1664453042287732E-3</v>
      </c>
      <c r="O46" s="277">
        <v>4.1964923112543318E-3</v>
      </c>
      <c r="P46" s="276">
        <v>7.5388041086320457E-3</v>
      </c>
      <c r="Q46" s="277">
        <v>5.2606301229507308E-3</v>
      </c>
      <c r="R46" s="277">
        <v>-1.7083203550225365E-3</v>
      </c>
      <c r="S46" s="277">
        <v>2.5005690397493425E-3</v>
      </c>
      <c r="T46" s="278">
        <v>7.9971878020916164E-3</v>
      </c>
      <c r="U46" s="277">
        <v>3.797034789841973E-3</v>
      </c>
      <c r="V46" s="277">
        <v>4.7117649887013614E-4</v>
      </c>
      <c r="W46" s="277">
        <v>-2.1892297544047778E-3</v>
      </c>
      <c r="X46" s="277">
        <v>-7.242222731789383E-3</v>
      </c>
      <c r="Y46" s="277">
        <v>1.2512416902268342E-3</v>
      </c>
      <c r="Z46" s="277">
        <v>1.422640304270999E-3</v>
      </c>
      <c r="AA46" s="277">
        <v>-1.1626780350738386E-4</v>
      </c>
      <c r="AB46" s="277">
        <v>-1.3991911525118893E-3</v>
      </c>
      <c r="AC46" s="277">
        <v>-7.1849403649949296E-4</v>
      </c>
      <c r="AD46" s="277">
        <v>-2.2066371808769246E-3</v>
      </c>
      <c r="AE46" s="279">
        <v>-2.2960237479946956E-3</v>
      </c>
      <c r="AF46" s="276">
        <v>4.0701122197340737E-3</v>
      </c>
      <c r="AG46" s="277">
        <v>-2.7264359176081992E-3</v>
      </c>
      <c r="AH46" s="277">
        <v>-3.5382858613391135E-5</v>
      </c>
      <c r="AI46" s="280">
        <v>-1.739636531087953E-3</v>
      </c>
      <c r="AJ46" s="278">
        <v>3.0126901094642733E-3</v>
      </c>
      <c r="AK46" s="277">
        <v>4.8160822048686214E-3</v>
      </c>
      <c r="AL46" s="277">
        <v>4.5461535504209396E-3</v>
      </c>
      <c r="AM46" s="277" t="s">
        <v>184</v>
      </c>
      <c r="AN46" s="277" t="s">
        <v>184</v>
      </c>
      <c r="AO46" s="277" t="s">
        <v>184</v>
      </c>
      <c r="AP46" s="277" t="s">
        <v>184</v>
      </c>
      <c r="AQ46" s="277" t="s">
        <v>184</v>
      </c>
      <c r="AR46" s="277" t="s">
        <v>184</v>
      </c>
      <c r="AS46" s="277" t="s">
        <v>184</v>
      </c>
      <c r="AT46" s="277" t="s">
        <v>184</v>
      </c>
      <c r="AU46" s="279" t="s">
        <v>184</v>
      </c>
      <c r="AV46" s="276">
        <v>4.124616342904743E-3</v>
      </c>
      <c r="AW46" s="277" t="s">
        <v>184</v>
      </c>
      <c r="AX46" s="277" t="s">
        <v>184</v>
      </c>
      <c r="AY46" s="280" t="s">
        <v>184</v>
      </c>
    </row>
    <row r="47" spans="1:51" x14ac:dyDescent="0.3">
      <c r="A47" s="260" t="s">
        <v>55</v>
      </c>
      <c r="B47" s="230"/>
      <c r="C47" s="230" t="s">
        <v>54</v>
      </c>
      <c r="D47" s="236">
        <v>104.848</v>
      </c>
      <c r="E47" s="237">
        <v>104.76300000000001</v>
      </c>
      <c r="F47" s="237">
        <v>104.614</v>
      </c>
      <c r="G47" s="237">
        <v>104.29300000000001</v>
      </c>
      <c r="H47" s="237">
        <v>104.83499999999999</v>
      </c>
      <c r="I47" s="237">
        <v>104.935</v>
      </c>
      <c r="J47" s="237">
        <v>104.85599999999999</v>
      </c>
      <c r="K47" s="237">
        <v>104.825</v>
      </c>
      <c r="L47" s="237">
        <v>104.777</v>
      </c>
      <c r="M47" s="237">
        <v>104.759</v>
      </c>
      <c r="N47" s="237">
        <v>104.837</v>
      </c>
      <c r="O47" s="237">
        <v>104.614</v>
      </c>
      <c r="P47" s="236">
        <v>104.74166666666667</v>
      </c>
      <c r="Q47" s="237">
        <v>104.68766666666666</v>
      </c>
      <c r="R47" s="237">
        <v>104.81933333333332</v>
      </c>
      <c r="S47" s="237">
        <v>104.73666666666668</v>
      </c>
      <c r="T47" s="238">
        <v>105.681</v>
      </c>
      <c r="U47" s="237">
        <v>105.633</v>
      </c>
      <c r="V47" s="237">
        <v>105.89</v>
      </c>
      <c r="W47" s="237">
        <v>108.274</v>
      </c>
      <c r="X47" s="237">
        <v>107.19</v>
      </c>
      <c r="Y47" s="237">
        <v>108.292</v>
      </c>
      <c r="Z47" s="237">
        <v>107.631</v>
      </c>
      <c r="AA47" s="237">
        <v>107.202</v>
      </c>
      <c r="AB47" s="237">
        <v>106.871</v>
      </c>
      <c r="AC47" s="237">
        <v>107.333</v>
      </c>
      <c r="AD47" s="237">
        <v>106.992</v>
      </c>
      <c r="AE47" s="239">
        <v>106.20399999999999</v>
      </c>
      <c r="AF47" s="236">
        <v>105.73466666666667</v>
      </c>
      <c r="AG47" s="237">
        <v>107.91866666666665</v>
      </c>
      <c r="AH47" s="237">
        <v>107.23466666666667</v>
      </c>
      <c r="AI47" s="240">
        <v>106.843</v>
      </c>
      <c r="AJ47" s="238">
        <v>106.736</v>
      </c>
      <c r="AK47" s="237">
        <v>106.575</v>
      </c>
      <c r="AL47" s="237">
        <v>106.70399999999999</v>
      </c>
      <c r="AM47" s="237" t="s">
        <v>184</v>
      </c>
      <c r="AN47" s="237" t="s">
        <v>184</v>
      </c>
      <c r="AO47" s="237" t="s">
        <v>184</v>
      </c>
      <c r="AP47" s="237" t="s">
        <v>184</v>
      </c>
      <c r="AQ47" s="237" t="s">
        <v>184</v>
      </c>
      <c r="AR47" s="237" t="s">
        <v>184</v>
      </c>
      <c r="AS47" s="237" t="s">
        <v>184</v>
      </c>
      <c r="AT47" s="237" t="s">
        <v>184</v>
      </c>
      <c r="AU47" s="239" t="s">
        <v>184</v>
      </c>
      <c r="AV47" s="236">
        <v>106.67166666666667</v>
      </c>
      <c r="AW47" s="237" t="s">
        <v>184</v>
      </c>
      <c r="AX47" s="237" t="s">
        <v>184</v>
      </c>
      <c r="AY47" s="240" t="s">
        <v>184</v>
      </c>
    </row>
    <row r="48" spans="1:51" x14ac:dyDescent="0.3">
      <c r="A48" s="275" t="s">
        <v>55</v>
      </c>
      <c r="B48" s="230"/>
      <c r="C48" s="230" t="s">
        <v>47</v>
      </c>
      <c r="D48" s="276">
        <v>2.3805198902475413E-3</v>
      </c>
      <c r="E48" s="277">
        <v>1.2623602076224927E-2</v>
      </c>
      <c r="F48" s="277">
        <v>1.1574499356972155E-2</v>
      </c>
      <c r="G48" s="277">
        <v>-1.6560412000075075E-3</v>
      </c>
      <c r="H48" s="277">
        <v>1.6146599659869309E-3</v>
      </c>
      <c r="I48" s="277">
        <v>3.8744857935522248E-3</v>
      </c>
      <c r="J48" s="277">
        <v>-6.0998856271453404E-4</v>
      </c>
      <c r="K48" s="277">
        <v>-3.719102837960975E-4</v>
      </c>
      <c r="L48" s="277">
        <v>-1.1344569859670628E-3</v>
      </c>
      <c r="M48" s="277">
        <v>5.1428187636126665E-3</v>
      </c>
      <c r="N48" s="277">
        <v>2.9945275726149133E-3</v>
      </c>
      <c r="O48" s="277">
        <v>1.5988970482636944E-3</v>
      </c>
      <c r="P48" s="276">
        <v>8.8354367794321858E-3</v>
      </c>
      <c r="Q48" s="277">
        <v>1.278446225554658E-3</v>
      </c>
      <c r="R48" s="277">
        <v>-7.0547858141615876E-4</v>
      </c>
      <c r="S48" s="277">
        <v>3.2439957342733426E-3</v>
      </c>
      <c r="T48" s="278">
        <v>7.9448344269799527E-3</v>
      </c>
      <c r="U48" s="277">
        <v>8.3044586352049518E-3</v>
      </c>
      <c r="V48" s="277">
        <v>1.219722025732679E-2</v>
      </c>
      <c r="W48" s="277">
        <v>3.8171305840276802E-2</v>
      </c>
      <c r="X48" s="277">
        <v>2.2463871798540539E-2</v>
      </c>
      <c r="Y48" s="277">
        <v>3.1991232667841984E-2</v>
      </c>
      <c r="Z48" s="277">
        <v>2.6464866102082995E-2</v>
      </c>
      <c r="AA48" s="277">
        <v>2.2675888385404193E-2</v>
      </c>
      <c r="AB48" s="277">
        <v>1.9985302117831054E-2</v>
      </c>
      <c r="AC48" s="277">
        <v>2.4570681277980951E-2</v>
      </c>
      <c r="AD48" s="277">
        <v>2.0555719831738772E-2</v>
      </c>
      <c r="AE48" s="279">
        <v>1.5198730571433856E-2</v>
      </c>
      <c r="AF48" s="276">
        <v>9.4804678176465419E-3</v>
      </c>
      <c r="AG48" s="277">
        <v>3.0863234446591878E-2</v>
      </c>
      <c r="AH48" s="277">
        <v>2.3042822888907431E-2</v>
      </c>
      <c r="AI48" s="280">
        <v>2.0110753954361647E-2</v>
      </c>
      <c r="AJ48" s="278">
        <v>9.9828729856834292E-3</v>
      </c>
      <c r="AK48" s="277">
        <v>8.9176677742750596E-3</v>
      </c>
      <c r="AL48" s="277">
        <v>7.6872225894794614E-3</v>
      </c>
      <c r="AM48" s="277" t="s">
        <v>184</v>
      </c>
      <c r="AN48" s="277" t="s">
        <v>184</v>
      </c>
      <c r="AO48" s="277" t="s">
        <v>184</v>
      </c>
      <c r="AP48" s="277" t="s">
        <v>184</v>
      </c>
      <c r="AQ48" s="277" t="s">
        <v>184</v>
      </c>
      <c r="AR48" s="277" t="s">
        <v>184</v>
      </c>
      <c r="AS48" s="277" t="s">
        <v>184</v>
      </c>
      <c r="AT48" s="277" t="s">
        <v>184</v>
      </c>
      <c r="AU48" s="279" t="s">
        <v>184</v>
      </c>
      <c r="AV48" s="276">
        <v>8.8618050213742344E-3</v>
      </c>
      <c r="AW48" s="277" t="s">
        <v>184</v>
      </c>
      <c r="AX48" s="277" t="s">
        <v>184</v>
      </c>
      <c r="AY48" s="280" t="s">
        <v>184</v>
      </c>
    </row>
    <row r="49" spans="1:51" x14ac:dyDescent="0.3">
      <c r="A49" s="260" t="s">
        <v>56</v>
      </c>
      <c r="B49" s="230"/>
      <c r="C49" s="230" t="s">
        <v>54</v>
      </c>
      <c r="D49" s="236">
        <v>121.881</v>
      </c>
      <c r="E49" s="237">
        <v>119.90600000000001</v>
      </c>
      <c r="F49" s="237">
        <v>122.58499999999999</v>
      </c>
      <c r="G49" s="237">
        <v>122.35299999999999</v>
      </c>
      <c r="H49" s="237">
        <v>123.15600000000001</v>
      </c>
      <c r="I49" s="237">
        <v>123.048</v>
      </c>
      <c r="J49" s="237">
        <v>123.465</v>
      </c>
      <c r="K49" s="237">
        <v>122.614</v>
      </c>
      <c r="L49" s="237">
        <v>122.877</v>
      </c>
      <c r="M49" s="237">
        <v>123.057</v>
      </c>
      <c r="N49" s="237">
        <v>123.982</v>
      </c>
      <c r="O49" s="237">
        <v>122.151</v>
      </c>
      <c r="P49" s="236">
        <v>121.45733333333334</v>
      </c>
      <c r="Q49" s="237">
        <v>122.85233333333333</v>
      </c>
      <c r="R49" s="237">
        <v>122.98533333333334</v>
      </c>
      <c r="S49" s="237">
        <v>123.06333333333333</v>
      </c>
      <c r="T49" s="238">
        <v>124.262</v>
      </c>
      <c r="U49" s="237">
        <v>121.14</v>
      </c>
      <c r="V49" s="237">
        <v>124.029</v>
      </c>
      <c r="W49" s="237">
        <v>122.976</v>
      </c>
      <c r="X49" s="237">
        <v>122.831</v>
      </c>
      <c r="Y49" s="237">
        <v>124.15900000000001</v>
      </c>
      <c r="Z49" s="237">
        <v>122.708</v>
      </c>
      <c r="AA49" s="237">
        <v>122.417</v>
      </c>
      <c r="AB49" s="237">
        <v>122.81100000000001</v>
      </c>
      <c r="AC49" s="237">
        <v>122.845</v>
      </c>
      <c r="AD49" s="237">
        <v>124.654</v>
      </c>
      <c r="AE49" s="239">
        <v>123.86199999999999</v>
      </c>
      <c r="AF49" s="236">
        <v>123.14366666666666</v>
      </c>
      <c r="AG49" s="237">
        <v>123.322</v>
      </c>
      <c r="AH49" s="237">
        <v>122.64533333333334</v>
      </c>
      <c r="AI49" s="240">
        <v>123.78699999999999</v>
      </c>
      <c r="AJ49" s="238">
        <v>125.504</v>
      </c>
      <c r="AK49" s="237">
        <v>121.72499999999999</v>
      </c>
      <c r="AL49" s="237">
        <v>124.11799999999999</v>
      </c>
      <c r="AM49" s="237" t="s">
        <v>184</v>
      </c>
      <c r="AN49" s="237" t="s">
        <v>184</v>
      </c>
      <c r="AO49" s="237" t="s">
        <v>184</v>
      </c>
      <c r="AP49" s="237" t="s">
        <v>184</v>
      </c>
      <c r="AQ49" s="237" t="s">
        <v>184</v>
      </c>
      <c r="AR49" s="237" t="s">
        <v>184</v>
      </c>
      <c r="AS49" s="237" t="s">
        <v>184</v>
      </c>
      <c r="AT49" s="237" t="s">
        <v>184</v>
      </c>
      <c r="AU49" s="239" t="s">
        <v>184</v>
      </c>
      <c r="AV49" s="236">
        <v>123.78233333333333</v>
      </c>
      <c r="AW49" s="237" t="s">
        <v>184</v>
      </c>
      <c r="AX49" s="237" t="s">
        <v>184</v>
      </c>
      <c r="AY49" s="240" t="s">
        <v>184</v>
      </c>
    </row>
    <row r="50" spans="1:51" x14ac:dyDescent="0.3">
      <c r="A50" s="275" t="s">
        <v>56</v>
      </c>
      <c r="B50" s="230"/>
      <c r="C50" s="230" t="s">
        <v>47</v>
      </c>
      <c r="D50" s="276">
        <v>2.4261727482058005E-2</v>
      </c>
      <c r="E50" s="277">
        <v>2.617953392042608E-2</v>
      </c>
      <c r="F50" s="277">
        <v>3.0342508930447706E-2</v>
      </c>
      <c r="G50" s="277">
        <v>2.1847883277516616E-2</v>
      </c>
      <c r="H50" s="277">
        <v>2.0009938711280456E-2</v>
      </c>
      <c r="I50" s="277">
        <v>1.8170985999404081E-2</v>
      </c>
      <c r="J50" s="277">
        <v>2.1384844473858494E-2</v>
      </c>
      <c r="K50" s="277">
        <v>1.6573394685569981E-2</v>
      </c>
      <c r="L50" s="277">
        <v>1.8846804417763822E-2</v>
      </c>
      <c r="M50" s="277">
        <v>1.479429009673197E-2</v>
      </c>
      <c r="N50" s="277">
        <v>2.0923740746535201E-2</v>
      </c>
      <c r="O50" s="277">
        <v>8.7870704534755359E-3</v>
      </c>
      <c r="P50" s="276">
        <v>2.693226911976911E-2</v>
      </c>
      <c r="Q50" s="277">
        <v>2.0003929936429271E-2</v>
      </c>
      <c r="R50" s="277">
        <v>1.8936810098895761E-2</v>
      </c>
      <c r="S50" s="277">
        <v>1.4840938890736717E-2</v>
      </c>
      <c r="T50" s="278">
        <v>1.9535448511252867E-2</v>
      </c>
      <c r="U50" s="277">
        <v>1.0291394926025248E-2</v>
      </c>
      <c r="V50" s="277">
        <v>1.1779581514867346E-2</v>
      </c>
      <c r="W50" s="277">
        <v>5.0918244750843659E-3</v>
      </c>
      <c r="X50" s="277">
        <v>-2.6389294878040913E-3</v>
      </c>
      <c r="Y50" s="277">
        <v>9.0289968142513999E-3</v>
      </c>
      <c r="Z50" s="277">
        <v>-6.1312922690642327E-3</v>
      </c>
      <c r="AA50" s="277">
        <v>-1.6066680803170641E-3</v>
      </c>
      <c r="AB50" s="277">
        <v>-5.3712248834187899E-4</v>
      </c>
      <c r="AC50" s="277">
        <v>-1.7227788748303396E-3</v>
      </c>
      <c r="AD50" s="277">
        <v>5.4201416334629469E-3</v>
      </c>
      <c r="AE50" s="279">
        <v>1.4007253317614925E-2</v>
      </c>
      <c r="AF50" s="276">
        <v>1.388416233958693E-2</v>
      </c>
      <c r="AG50" s="277">
        <v>3.8230178778316678E-3</v>
      </c>
      <c r="AH50" s="277">
        <v>-2.7645572913843658E-3</v>
      </c>
      <c r="AI50" s="280">
        <v>5.8804409653565324E-3</v>
      </c>
      <c r="AJ50" s="278">
        <v>9.9950105422415454E-3</v>
      </c>
      <c r="AK50" s="277">
        <v>4.8291233283804047E-3</v>
      </c>
      <c r="AL50" s="277">
        <v>7.1757411573102558E-4</v>
      </c>
      <c r="AM50" s="277" t="s">
        <v>184</v>
      </c>
      <c r="AN50" s="277" t="s">
        <v>184</v>
      </c>
      <c r="AO50" s="277" t="s">
        <v>184</v>
      </c>
      <c r="AP50" s="277" t="s">
        <v>184</v>
      </c>
      <c r="AQ50" s="277" t="s">
        <v>184</v>
      </c>
      <c r="AR50" s="277" t="s">
        <v>184</v>
      </c>
      <c r="AS50" s="277" t="s">
        <v>184</v>
      </c>
      <c r="AT50" s="277" t="s">
        <v>184</v>
      </c>
      <c r="AU50" s="279" t="s">
        <v>184</v>
      </c>
      <c r="AV50" s="276">
        <v>5.1863541500307142E-3</v>
      </c>
      <c r="AW50" s="277" t="s">
        <v>184</v>
      </c>
      <c r="AX50" s="277" t="s">
        <v>184</v>
      </c>
      <c r="AY50" s="280" t="s">
        <v>184</v>
      </c>
    </row>
    <row r="51" spans="1:51" x14ac:dyDescent="0.3">
      <c r="A51" s="260" t="s">
        <v>57</v>
      </c>
      <c r="B51" s="230"/>
      <c r="C51" s="230" t="s">
        <v>54</v>
      </c>
      <c r="D51" s="236">
        <v>74.92</v>
      </c>
      <c r="E51" s="237">
        <v>71.465000000000003</v>
      </c>
      <c r="F51" s="237">
        <v>90.117000000000004</v>
      </c>
      <c r="G51" s="237">
        <v>90.855999999999995</v>
      </c>
      <c r="H51" s="237">
        <v>90.751999999999995</v>
      </c>
      <c r="I51" s="237">
        <v>88.938999999999993</v>
      </c>
      <c r="J51" s="237">
        <v>75.703000000000003</v>
      </c>
      <c r="K51" s="237">
        <v>72.066000000000003</v>
      </c>
      <c r="L51" s="237">
        <v>88.804000000000002</v>
      </c>
      <c r="M51" s="237">
        <v>90.447000000000003</v>
      </c>
      <c r="N51" s="237">
        <v>90.786000000000001</v>
      </c>
      <c r="O51" s="237">
        <v>88.152000000000001</v>
      </c>
      <c r="P51" s="236">
        <v>78.834000000000003</v>
      </c>
      <c r="Q51" s="237">
        <v>90.182333333333347</v>
      </c>
      <c r="R51" s="237">
        <v>78.857666666666674</v>
      </c>
      <c r="S51" s="237">
        <v>89.795000000000002</v>
      </c>
      <c r="T51" s="238">
        <v>73.536000000000001</v>
      </c>
      <c r="U51" s="237">
        <v>69.409000000000006</v>
      </c>
      <c r="V51" s="237">
        <v>88.584999999999994</v>
      </c>
      <c r="W51" s="237">
        <v>84.504999999999995</v>
      </c>
      <c r="X51" s="237">
        <v>84.141000000000005</v>
      </c>
      <c r="Y51" s="237">
        <v>84.144999999999996</v>
      </c>
      <c r="Z51" s="237">
        <v>75.852999999999994</v>
      </c>
      <c r="AA51" s="237">
        <v>72.266000000000005</v>
      </c>
      <c r="AB51" s="237">
        <v>86.644000000000005</v>
      </c>
      <c r="AC51" s="237">
        <v>87.796000000000006</v>
      </c>
      <c r="AD51" s="237">
        <v>87.412999999999997</v>
      </c>
      <c r="AE51" s="239">
        <v>84.302999999999997</v>
      </c>
      <c r="AF51" s="236">
        <v>77.176666666666662</v>
      </c>
      <c r="AG51" s="237">
        <v>84.263666666666666</v>
      </c>
      <c r="AH51" s="237">
        <v>78.254333333333335</v>
      </c>
      <c r="AI51" s="240">
        <v>86.504000000000005</v>
      </c>
      <c r="AJ51" s="238">
        <v>72.432000000000002</v>
      </c>
      <c r="AK51" s="237">
        <v>67.713999999999999</v>
      </c>
      <c r="AL51" s="237">
        <v>85.617999999999995</v>
      </c>
      <c r="AM51" s="237" t="s">
        <v>184</v>
      </c>
      <c r="AN51" s="237" t="s">
        <v>184</v>
      </c>
      <c r="AO51" s="237" t="s">
        <v>184</v>
      </c>
      <c r="AP51" s="237" t="s">
        <v>184</v>
      </c>
      <c r="AQ51" s="237" t="s">
        <v>184</v>
      </c>
      <c r="AR51" s="237" t="s">
        <v>184</v>
      </c>
      <c r="AS51" s="237" t="s">
        <v>184</v>
      </c>
      <c r="AT51" s="237" t="s">
        <v>184</v>
      </c>
      <c r="AU51" s="239" t="s">
        <v>184</v>
      </c>
      <c r="AV51" s="236">
        <v>75.254666666666665</v>
      </c>
      <c r="AW51" s="237" t="s">
        <v>184</v>
      </c>
      <c r="AX51" s="237" t="s">
        <v>184</v>
      </c>
      <c r="AY51" s="240" t="s">
        <v>184</v>
      </c>
    </row>
    <row r="52" spans="1:51" x14ac:dyDescent="0.3">
      <c r="A52" s="275" t="s">
        <v>57</v>
      </c>
      <c r="B52" s="230"/>
      <c r="C52" s="230" t="s">
        <v>47</v>
      </c>
      <c r="D52" s="276">
        <v>-3.1353028637921054E-2</v>
      </c>
      <c r="E52" s="277">
        <v>-3.2897585796254132E-2</v>
      </c>
      <c r="F52" s="277">
        <v>-2.5414472190078499E-2</v>
      </c>
      <c r="G52" s="277">
        <v>-2.9741245821808916E-2</v>
      </c>
      <c r="H52" s="277">
        <v>-3.1193287358285176E-2</v>
      </c>
      <c r="I52" s="277">
        <v>-3.7935659736494785E-2</v>
      </c>
      <c r="J52" s="277">
        <v>-5.8326699174047147E-2</v>
      </c>
      <c r="K52" s="277">
        <v>-5.0538852731153272E-2</v>
      </c>
      <c r="L52" s="277">
        <v>-1.5214691270404472E-2</v>
      </c>
      <c r="M52" s="277">
        <v>-1.8320942095837723E-2</v>
      </c>
      <c r="N52" s="277">
        <v>-1.5848582083080345E-2</v>
      </c>
      <c r="O52" s="277">
        <v>-2.0293849607681835E-2</v>
      </c>
      <c r="P52" s="276">
        <v>-2.9568171746516166E-2</v>
      </c>
      <c r="Q52" s="277">
        <v>-3.2935255450187634E-2</v>
      </c>
      <c r="R52" s="277">
        <v>-4.0154988436726317E-2</v>
      </c>
      <c r="S52" s="277">
        <v>-1.8136688523514584E-2</v>
      </c>
      <c r="T52" s="278">
        <v>-1.8473037907100861E-2</v>
      </c>
      <c r="U52" s="277">
        <v>-2.8769327642902028E-2</v>
      </c>
      <c r="V52" s="277">
        <v>-1.7000122063539749E-2</v>
      </c>
      <c r="W52" s="277">
        <v>-6.9901822664435967E-2</v>
      </c>
      <c r="X52" s="277">
        <v>-7.2846879407616291E-2</v>
      </c>
      <c r="Y52" s="277">
        <v>-5.3902112683974365E-2</v>
      </c>
      <c r="Z52" s="277">
        <v>1.9814274203133666E-3</v>
      </c>
      <c r="AA52" s="277">
        <v>2.7752338134487786E-3</v>
      </c>
      <c r="AB52" s="277">
        <v>-2.4323228683392699E-2</v>
      </c>
      <c r="AC52" s="277">
        <v>-2.9309982641768074E-2</v>
      </c>
      <c r="AD52" s="277">
        <v>-3.7153305575749584E-2</v>
      </c>
      <c r="AE52" s="279">
        <v>-4.366321807786562E-2</v>
      </c>
      <c r="AF52" s="276">
        <v>-2.102307802893854E-2</v>
      </c>
      <c r="AG52" s="277">
        <v>-6.5630001441524172E-2</v>
      </c>
      <c r="AH52" s="277">
        <v>-7.6509153622772519E-3</v>
      </c>
      <c r="AI52" s="280">
        <v>-3.6650147558327267E-2</v>
      </c>
      <c r="AJ52" s="278">
        <v>-1.501305483028716E-2</v>
      </c>
      <c r="AK52" s="277">
        <v>-2.4420464204930284E-2</v>
      </c>
      <c r="AL52" s="277">
        <v>-3.3493255065756102E-2</v>
      </c>
      <c r="AM52" s="277" t="s">
        <v>184</v>
      </c>
      <c r="AN52" s="277" t="s">
        <v>184</v>
      </c>
      <c r="AO52" s="277" t="s">
        <v>184</v>
      </c>
      <c r="AP52" s="277" t="s">
        <v>184</v>
      </c>
      <c r="AQ52" s="277" t="s">
        <v>184</v>
      </c>
      <c r="AR52" s="277" t="s">
        <v>184</v>
      </c>
      <c r="AS52" s="277" t="s">
        <v>184</v>
      </c>
      <c r="AT52" s="277" t="s">
        <v>184</v>
      </c>
      <c r="AU52" s="279" t="s">
        <v>184</v>
      </c>
      <c r="AV52" s="276">
        <v>-2.4903900142530088E-2</v>
      </c>
      <c r="AW52" s="277" t="s">
        <v>184</v>
      </c>
      <c r="AX52" s="277" t="s">
        <v>184</v>
      </c>
      <c r="AY52" s="280" t="s">
        <v>184</v>
      </c>
    </row>
    <row r="53" spans="1:51" x14ac:dyDescent="0.3">
      <c r="A53" s="260" t="s">
        <v>58</v>
      </c>
      <c r="B53" s="230"/>
      <c r="C53" s="230" t="s">
        <v>54</v>
      </c>
      <c r="D53" s="236">
        <v>107.872</v>
      </c>
      <c r="E53" s="237">
        <v>107.973</v>
      </c>
      <c r="F53" s="237">
        <v>108.26600000000001</v>
      </c>
      <c r="G53" s="237">
        <v>108.396</v>
      </c>
      <c r="H53" s="237">
        <v>108.587</v>
      </c>
      <c r="I53" s="237">
        <v>108.521</v>
      </c>
      <c r="J53" s="237">
        <v>108.07</v>
      </c>
      <c r="K53" s="237">
        <v>108.128</v>
      </c>
      <c r="L53" s="237">
        <v>108.28</v>
      </c>
      <c r="M53" s="237">
        <v>108.386</v>
      </c>
      <c r="N53" s="237">
        <v>108.56399999999999</v>
      </c>
      <c r="O53" s="237">
        <v>108.762</v>
      </c>
      <c r="P53" s="236">
        <v>108.03699999999999</v>
      </c>
      <c r="Q53" s="237">
        <v>108.50133333333333</v>
      </c>
      <c r="R53" s="237">
        <v>108.15933333333332</v>
      </c>
      <c r="S53" s="237">
        <v>108.57066666666667</v>
      </c>
      <c r="T53" s="238">
        <v>109.056</v>
      </c>
      <c r="U53" s="237">
        <v>109.122</v>
      </c>
      <c r="V53" s="237">
        <v>109.152</v>
      </c>
      <c r="W53" s="237">
        <v>107.685</v>
      </c>
      <c r="X53" s="237">
        <v>107.71299999999999</v>
      </c>
      <c r="Y53" s="237">
        <v>107.574</v>
      </c>
      <c r="Z53" s="237">
        <v>108.236</v>
      </c>
      <c r="AA53" s="237">
        <v>108.208</v>
      </c>
      <c r="AB53" s="237">
        <v>108.32599999999999</v>
      </c>
      <c r="AC53" s="237">
        <v>108.38200000000001</v>
      </c>
      <c r="AD53" s="237">
        <v>108.60599999999999</v>
      </c>
      <c r="AE53" s="239">
        <v>108.718</v>
      </c>
      <c r="AF53" s="236">
        <v>109.11</v>
      </c>
      <c r="AG53" s="237">
        <v>107.65733333333333</v>
      </c>
      <c r="AH53" s="237">
        <v>108.25666666666666</v>
      </c>
      <c r="AI53" s="240">
        <v>108.56866666666667</v>
      </c>
      <c r="AJ53" s="238">
        <v>108.934</v>
      </c>
      <c r="AK53" s="237">
        <v>108.727</v>
      </c>
      <c r="AL53" s="237">
        <v>109.05</v>
      </c>
      <c r="AM53" s="237" t="s">
        <v>184</v>
      </c>
      <c r="AN53" s="237" t="s">
        <v>184</v>
      </c>
      <c r="AO53" s="237" t="s">
        <v>184</v>
      </c>
      <c r="AP53" s="237" t="s">
        <v>184</v>
      </c>
      <c r="AQ53" s="237" t="s">
        <v>184</v>
      </c>
      <c r="AR53" s="237" t="s">
        <v>184</v>
      </c>
      <c r="AS53" s="237" t="s">
        <v>184</v>
      </c>
      <c r="AT53" s="237" t="s">
        <v>184</v>
      </c>
      <c r="AU53" s="239" t="s">
        <v>184</v>
      </c>
      <c r="AV53" s="236">
        <v>108.90366666666667</v>
      </c>
      <c r="AW53" s="237" t="s">
        <v>184</v>
      </c>
      <c r="AX53" s="237" t="s">
        <v>184</v>
      </c>
      <c r="AY53" s="240" t="s">
        <v>184</v>
      </c>
    </row>
    <row r="54" spans="1:51" x14ac:dyDescent="0.3">
      <c r="A54" s="275" t="s">
        <v>58</v>
      </c>
      <c r="B54" s="230"/>
      <c r="C54" s="230" t="s">
        <v>47</v>
      </c>
      <c r="D54" s="276">
        <v>5.5370159771808859E-3</v>
      </c>
      <c r="E54" s="277">
        <v>5.4100864123958559E-3</v>
      </c>
      <c r="F54" s="277">
        <v>7.8005734073055069E-3</v>
      </c>
      <c r="G54" s="277">
        <v>8.5882035487982473E-3</v>
      </c>
      <c r="H54" s="277">
        <v>7.6838129529784279E-3</v>
      </c>
      <c r="I54" s="277">
        <v>5.6621258456121381E-3</v>
      </c>
      <c r="J54" s="277">
        <v>3.2396908409310755E-4</v>
      </c>
      <c r="K54" s="277">
        <v>-5.7306590257880433E-4</v>
      </c>
      <c r="L54" s="277">
        <v>-9.9642026792636776E-4</v>
      </c>
      <c r="M54" s="277">
        <v>-2.3839109024805794E-3</v>
      </c>
      <c r="N54" s="277">
        <v>-2.5541610775252368E-3</v>
      </c>
      <c r="O54" s="277">
        <v>1.4713184852780615E-4</v>
      </c>
      <c r="P54" s="276">
        <v>6.2496507274182912E-3</v>
      </c>
      <c r="Q54" s="277">
        <v>7.3094800428294962E-3</v>
      </c>
      <c r="R54" s="277">
        <v>-4.1587983229275394E-4</v>
      </c>
      <c r="S54" s="277">
        <v>-1.5970180821682251E-3</v>
      </c>
      <c r="T54" s="278">
        <v>1.0975971521803558E-2</v>
      </c>
      <c r="U54" s="277">
        <v>1.0641549276207911E-2</v>
      </c>
      <c r="V54" s="277">
        <v>8.1835479282507603E-3</v>
      </c>
      <c r="W54" s="277">
        <v>-6.5592826303553405E-3</v>
      </c>
      <c r="X54" s="277">
        <v>-8.0488456260879096E-3</v>
      </c>
      <c r="Y54" s="277">
        <v>-8.7264216142497724E-3</v>
      </c>
      <c r="Z54" s="277">
        <v>1.5360414546128709E-3</v>
      </c>
      <c r="AA54" s="277">
        <v>7.3986386504884647E-4</v>
      </c>
      <c r="AB54" s="277">
        <v>4.2482452899889723E-4</v>
      </c>
      <c r="AC54" s="277">
        <v>-3.6905135349485363E-5</v>
      </c>
      <c r="AD54" s="277">
        <v>3.8686857521838644E-4</v>
      </c>
      <c r="AE54" s="279">
        <v>-4.045530608117076E-4</v>
      </c>
      <c r="AF54" s="276">
        <v>9.9317826300249698E-3</v>
      </c>
      <c r="AG54" s="277">
        <v>-7.7787062524578036E-3</v>
      </c>
      <c r="AH54" s="277">
        <v>8.9990692743426623E-4</v>
      </c>
      <c r="AI54" s="280">
        <v>-1.8421181902987968E-5</v>
      </c>
      <c r="AJ54" s="278">
        <v>-1.1186913145539278E-3</v>
      </c>
      <c r="AK54" s="277">
        <v>-3.6198016898516981E-3</v>
      </c>
      <c r="AL54" s="277">
        <v>-9.3447669305191995E-4</v>
      </c>
      <c r="AM54" s="277" t="s">
        <v>184</v>
      </c>
      <c r="AN54" s="277" t="s">
        <v>184</v>
      </c>
      <c r="AO54" s="277" t="s">
        <v>184</v>
      </c>
      <c r="AP54" s="277" t="s">
        <v>184</v>
      </c>
      <c r="AQ54" s="277" t="s">
        <v>184</v>
      </c>
      <c r="AR54" s="277" t="s">
        <v>184</v>
      </c>
      <c r="AS54" s="277" t="s">
        <v>184</v>
      </c>
      <c r="AT54" s="277" t="s">
        <v>184</v>
      </c>
      <c r="AU54" s="279" t="s">
        <v>184</v>
      </c>
      <c r="AV54" s="276">
        <v>-1.8910579537469825E-3</v>
      </c>
      <c r="AW54" s="277" t="s">
        <v>184</v>
      </c>
      <c r="AX54" s="277" t="s">
        <v>184</v>
      </c>
      <c r="AY54" s="280" t="s">
        <v>184</v>
      </c>
    </row>
    <row r="55" spans="1:51" x14ac:dyDescent="0.3">
      <c r="A55" s="260" t="s">
        <v>59</v>
      </c>
      <c r="B55" s="230"/>
      <c r="C55" s="230" t="s">
        <v>54</v>
      </c>
      <c r="D55" s="236">
        <v>98.578999999999994</v>
      </c>
      <c r="E55" s="237">
        <v>99.332999999999998</v>
      </c>
      <c r="F55" s="237">
        <v>99.153999999999996</v>
      </c>
      <c r="G55" s="237">
        <v>99.335999999999999</v>
      </c>
      <c r="H55" s="237">
        <v>99.718000000000004</v>
      </c>
      <c r="I55" s="237">
        <v>99.721999999999994</v>
      </c>
      <c r="J55" s="237">
        <v>98.924000000000007</v>
      </c>
      <c r="K55" s="237">
        <v>99.027000000000001</v>
      </c>
      <c r="L55" s="237">
        <v>98.403999999999996</v>
      </c>
      <c r="M55" s="237">
        <v>98.826999999999998</v>
      </c>
      <c r="N55" s="237">
        <v>98.902000000000001</v>
      </c>
      <c r="O55" s="237">
        <v>98.728999999999999</v>
      </c>
      <c r="P55" s="236">
        <v>99.021999999999991</v>
      </c>
      <c r="Q55" s="237">
        <v>99.591999999999999</v>
      </c>
      <c r="R55" s="237">
        <v>98.785000000000011</v>
      </c>
      <c r="S55" s="237">
        <v>98.819333333333319</v>
      </c>
      <c r="T55" s="238">
        <v>98.42</v>
      </c>
      <c r="U55" s="237">
        <v>98.893000000000001</v>
      </c>
      <c r="V55" s="237">
        <v>98.450999999999993</v>
      </c>
      <c r="W55" s="237">
        <v>99.067999999999998</v>
      </c>
      <c r="X55" s="237">
        <v>98.576999999999998</v>
      </c>
      <c r="Y55" s="237">
        <v>98.677999999999997</v>
      </c>
      <c r="Z55" s="237">
        <v>97.909000000000006</v>
      </c>
      <c r="AA55" s="237">
        <v>98.227999999999994</v>
      </c>
      <c r="AB55" s="237">
        <v>97.965000000000003</v>
      </c>
      <c r="AC55" s="237">
        <v>98.171000000000006</v>
      </c>
      <c r="AD55" s="237">
        <v>98.399000000000001</v>
      </c>
      <c r="AE55" s="239">
        <v>98.200999999999993</v>
      </c>
      <c r="AF55" s="236">
        <v>98.588000000000008</v>
      </c>
      <c r="AG55" s="237">
        <v>98.774333333333331</v>
      </c>
      <c r="AH55" s="237">
        <v>98.033999999999992</v>
      </c>
      <c r="AI55" s="240">
        <v>98.256999999999991</v>
      </c>
      <c r="AJ55" s="238">
        <v>97.733000000000004</v>
      </c>
      <c r="AK55" s="237">
        <v>98.254999999999995</v>
      </c>
      <c r="AL55" s="237">
        <v>98.063999999999993</v>
      </c>
      <c r="AM55" s="237" t="s">
        <v>184</v>
      </c>
      <c r="AN55" s="237" t="s">
        <v>184</v>
      </c>
      <c r="AO55" s="237" t="s">
        <v>184</v>
      </c>
      <c r="AP55" s="237" t="s">
        <v>184</v>
      </c>
      <c r="AQ55" s="237" t="s">
        <v>184</v>
      </c>
      <c r="AR55" s="237" t="s">
        <v>184</v>
      </c>
      <c r="AS55" s="237" t="s">
        <v>184</v>
      </c>
      <c r="AT55" s="237" t="s">
        <v>184</v>
      </c>
      <c r="AU55" s="239" t="s">
        <v>184</v>
      </c>
      <c r="AV55" s="236">
        <v>98.01733333333334</v>
      </c>
      <c r="AW55" s="237" t="s">
        <v>184</v>
      </c>
      <c r="AX55" s="237" t="s">
        <v>184</v>
      </c>
      <c r="AY55" s="240" t="s">
        <v>184</v>
      </c>
    </row>
    <row r="56" spans="1:51" x14ac:dyDescent="0.3">
      <c r="A56" s="275" t="s">
        <v>59</v>
      </c>
      <c r="B56" s="230"/>
      <c r="C56" s="230" t="s">
        <v>47</v>
      </c>
      <c r="D56" s="276">
        <v>-5.6185442220787248E-3</v>
      </c>
      <c r="E56" s="277">
        <v>-1.6181880314391605E-3</v>
      </c>
      <c r="F56" s="277">
        <v>-7.0997266254769894E-3</v>
      </c>
      <c r="G56" s="277">
        <v>-1.8789626518493207E-3</v>
      </c>
      <c r="H56" s="277">
        <v>5.5360041948593168E-3</v>
      </c>
      <c r="I56" s="277">
        <v>3.1788825624205685E-3</v>
      </c>
      <c r="J56" s="277">
        <v>-1.4938630490955518E-3</v>
      </c>
      <c r="K56" s="277">
        <v>-8.3745333467859955E-4</v>
      </c>
      <c r="L56" s="277">
        <v>-4.3104320550439472E-3</v>
      </c>
      <c r="M56" s="277">
        <v>-4.542799008843872E-3</v>
      </c>
      <c r="N56" s="277">
        <v>-7.8646951427482747E-3</v>
      </c>
      <c r="O56" s="277">
        <v>-7.1300709990144637E-3</v>
      </c>
      <c r="P56" s="276">
        <v>-4.7806816240247071E-3</v>
      </c>
      <c r="Q56" s="277">
        <v>2.2744198216693746E-3</v>
      </c>
      <c r="R56" s="277">
        <v>-2.212031837097431E-3</v>
      </c>
      <c r="S56" s="277">
        <v>-6.5147016440909615E-3</v>
      </c>
      <c r="T56" s="278">
        <v>-1.6129195873359947E-3</v>
      </c>
      <c r="U56" s="277">
        <v>-4.4295450655874903E-3</v>
      </c>
      <c r="V56" s="277">
        <v>-7.0899812413014731E-3</v>
      </c>
      <c r="W56" s="277">
        <v>-2.6979141499556647E-3</v>
      </c>
      <c r="X56" s="277">
        <v>-1.1442267193485805E-2</v>
      </c>
      <c r="Y56" s="277">
        <v>-1.0469104109424166E-2</v>
      </c>
      <c r="Z56" s="277">
        <v>-1.0260401924709868E-2</v>
      </c>
      <c r="AA56" s="277">
        <v>-8.0685065689156937E-3</v>
      </c>
      <c r="AB56" s="277">
        <v>-4.4612007641966047E-3</v>
      </c>
      <c r="AC56" s="277">
        <v>-6.6378621226991187E-3</v>
      </c>
      <c r="AD56" s="277">
        <v>-5.0858425512123519E-3</v>
      </c>
      <c r="AE56" s="279">
        <v>-5.347972733442106E-3</v>
      </c>
      <c r="AF56" s="276">
        <v>-4.3828644139684448E-3</v>
      </c>
      <c r="AG56" s="277">
        <v>-8.2101641363429567E-3</v>
      </c>
      <c r="AH56" s="277">
        <v>-7.6023687806855179E-3</v>
      </c>
      <c r="AI56" s="280">
        <v>-5.6905193990379197E-3</v>
      </c>
      <c r="AJ56" s="278">
        <v>-6.980288559235959E-3</v>
      </c>
      <c r="AK56" s="277">
        <v>-6.4514171882741776E-3</v>
      </c>
      <c r="AL56" s="277">
        <v>-3.93088947801445E-3</v>
      </c>
      <c r="AM56" s="277" t="s">
        <v>184</v>
      </c>
      <c r="AN56" s="277" t="s">
        <v>184</v>
      </c>
      <c r="AO56" s="277" t="s">
        <v>184</v>
      </c>
      <c r="AP56" s="277" t="s">
        <v>184</v>
      </c>
      <c r="AQ56" s="277" t="s">
        <v>184</v>
      </c>
      <c r="AR56" s="277" t="s">
        <v>184</v>
      </c>
      <c r="AS56" s="277" t="s">
        <v>184</v>
      </c>
      <c r="AT56" s="277" t="s">
        <v>184</v>
      </c>
      <c r="AU56" s="279" t="s">
        <v>184</v>
      </c>
      <c r="AV56" s="276">
        <v>-5.7883988585493949E-3</v>
      </c>
      <c r="AW56" s="277" t="s">
        <v>184</v>
      </c>
      <c r="AX56" s="277" t="s">
        <v>184</v>
      </c>
      <c r="AY56" s="280" t="s">
        <v>184</v>
      </c>
    </row>
    <row r="57" spans="1:51" x14ac:dyDescent="0.3">
      <c r="A57" s="260" t="s">
        <v>60</v>
      </c>
      <c r="B57" s="230"/>
      <c r="C57" s="230" t="s">
        <v>54</v>
      </c>
      <c r="D57" s="236">
        <v>104.05200000000001</v>
      </c>
      <c r="E57" s="237">
        <v>103.901</v>
      </c>
      <c r="F57" s="237">
        <v>103.98399999999999</v>
      </c>
      <c r="G57" s="237">
        <v>104.101</v>
      </c>
      <c r="H57" s="237">
        <v>104.336</v>
      </c>
      <c r="I57" s="237">
        <v>104.48099999999999</v>
      </c>
      <c r="J57" s="237">
        <v>104.575</v>
      </c>
      <c r="K57" s="237">
        <v>104.602</v>
      </c>
      <c r="L57" s="237">
        <v>104.554</v>
      </c>
      <c r="M57" s="237">
        <v>104.578</v>
      </c>
      <c r="N57" s="237">
        <v>104.444</v>
      </c>
      <c r="O57" s="237">
        <v>104.494</v>
      </c>
      <c r="P57" s="236">
        <v>103.979</v>
      </c>
      <c r="Q57" s="237">
        <v>104.306</v>
      </c>
      <c r="R57" s="237">
        <v>104.577</v>
      </c>
      <c r="S57" s="237">
        <v>104.50533333333333</v>
      </c>
      <c r="T57" s="238">
        <v>104.566</v>
      </c>
      <c r="U57" s="237">
        <v>104.557</v>
      </c>
      <c r="V57" s="237">
        <v>104.667</v>
      </c>
      <c r="W57" s="237">
        <v>105.00700000000001</v>
      </c>
      <c r="X57" s="237">
        <v>104.976</v>
      </c>
      <c r="Y57" s="237">
        <v>105.185</v>
      </c>
      <c r="Z57" s="237">
        <v>105.541</v>
      </c>
      <c r="AA57" s="237">
        <v>105.577</v>
      </c>
      <c r="AB57" s="237">
        <v>105.90300000000001</v>
      </c>
      <c r="AC57" s="237">
        <v>106.063</v>
      </c>
      <c r="AD57" s="237">
        <v>106.876</v>
      </c>
      <c r="AE57" s="239">
        <v>107.489</v>
      </c>
      <c r="AF57" s="236">
        <v>104.59666666666665</v>
      </c>
      <c r="AG57" s="237">
        <v>105.056</v>
      </c>
      <c r="AH57" s="237">
        <v>105.67366666666668</v>
      </c>
      <c r="AI57" s="240">
        <v>106.80933333333333</v>
      </c>
      <c r="AJ57" s="238">
        <v>107.486</v>
      </c>
      <c r="AK57" s="237">
        <v>107.428</v>
      </c>
      <c r="AL57" s="237">
        <v>107.476</v>
      </c>
      <c r="AM57" s="237" t="s">
        <v>184</v>
      </c>
      <c r="AN57" s="237" t="s">
        <v>184</v>
      </c>
      <c r="AO57" s="237" t="s">
        <v>184</v>
      </c>
      <c r="AP57" s="237" t="s">
        <v>184</v>
      </c>
      <c r="AQ57" s="237" t="s">
        <v>184</v>
      </c>
      <c r="AR57" s="237" t="s">
        <v>184</v>
      </c>
      <c r="AS57" s="237" t="s">
        <v>184</v>
      </c>
      <c r="AT57" s="237" t="s">
        <v>184</v>
      </c>
      <c r="AU57" s="239" t="s">
        <v>184</v>
      </c>
      <c r="AV57" s="236">
        <v>107.46333333333332</v>
      </c>
      <c r="AW57" s="237" t="s">
        <v>184</v>
      </c>
      <c r="AX57" s="237" t="s">
        <v>184</v>
      </c>
      <c r="AY57" s="240" t="s">
        <v>184</v>
      </c>
    </row>
    <row r="58" spans="1:51" x14ac:dyDescent="0.3">
      <c r="A58" s="275" t="s">
        <v>60</v>
      </c>
      <c r="B58" s="230"/>
      <c r="C58" s="230" t="s">
        <v>47</v>
      </c>
      <c r="D58" s="276">
        <v>1.20411617094949E-2</v>
      </c>
      <c r="E58" s="277">
        <v>7.9255752590118786E-3</v>
      </c>
      <c r="F58" s="277">
        <v>7.450467470813322E-3</v>
      </c>
      <c r="G58" s="277">
        <v>7.3932860446885226E-3</v>
      </c>
      <c r="H58" s="277">
        <v>9.5794709035665442E-3</v>
      </c>
      <c r="I58" s="277">
        <v>9.6343396080553131E-3</v>
      </c>
      <c r="J58" s="277">
        <v>9.5281306715064313E-3</v>
      </c>
      <c r="K58" s="277">
        <v>9.4477094853459669E-3</v>
      </c>
      <c r="L58" s="277">
        <v>7.3027862345369952E-3</v>
      </c>
      <c r="M58" s="277">
        <v>7.2719917551988542E-3</v>
      </c>
      <c r="N58" s="277">
        <v>5.3422402756788754E-3</v>
      </c>
      <c r="O58" s="277">
        <v>5.9009828553826084E-3</v>
      </c>
      <c r="P58" s="276">
        <v>9.1358176459741189E-3</v>
      </c>
      <c r="Q58" s="277">
        <v>8.869415508419673E-3</v>
      </c>
      <c r="R58" s="277">
        <v>8.758645303803464E-3</v>
      </c>
      <c r="S58" s="277">
        <v>7.3062118865703978E-3</v>
      </c>
      <c r="T58" s="278">
        <v>4.9398377734209478E-3</v>
      </c>
      <c r="U58" s="277">
        <v>6.3137024667712181E-3</v>
      </c>
      <c r="V58" s="277">
        <v>6.5683182028004692E-3</v>
      </c>
      <c r="W58" s="277">
        <v>8.7030864256827552E-3</v>
      </c>
      <c r="X58" s="277">
        <v>6.1340285232327572E-3</v>
      </c>
      <c r="Y58" s="277">
        <v>6.7380672083920956E-3</v>
      </c>
      <c r="Z58" s="277">
        <v>9.2373894334210147E-3</v>
      </c>
      <c r="AA58" s="277">
        <v>9.3210454867018195E-3</v>
      </c>
      <c r="AB58" s="277">
        <v>1.2902423627981819E-2</v>
      </c>
      <c r="AC58" s="277">
        <v>1.419992732697125E-2</v>
      </c>
      <c r="AD58" s="277">
        <v>2.3285205468959447E-2</v>
      </c>
      <c r="AE58" s="279">
        <v>2.8661932742549964E-2</v>
      </c>
      <c r="AF58" s="276">
        <v>5.940302048169829E-3</v>
      </c>
      <c r="AG58" s="277">
        <v>7.1903821448430581E-3</v>
      </c>
      <c r="AH58" s="277">
        <v>1.0486690827492453E-2</v>
      </c>
      <c r="AI58" s="280">
        <v>2.2046721698414137E-2</v>
      </c>
      <c r="AJ58" s="278">
        <v>2.7924946923474182E-2</v>
      </c>
      <c r="AK58" s="277">
        <v>2.7458706734125825E-2</v>
      </c>
      <c r="AL58" s="277">
        <v>2.6837494148107766E-2</v>
      </c>
      <c r="AM58" s="277" t="s">
        <v>184</v>
      </c>
      <c r="AN58" s="277" t="s">
        <v>184</v>
      </c>
      <c r="AO58" s="277" t="s">
        <v>184</v>
      </c>
      <c r="AP58" s="277" t="s">
        <v>184</v>
      </c>
      <c r="AQ58" s="277" t="s">
        <v>184</v>
      </c>
      <c r="AR58" s="277" t="s">
        <v>184</v>
      </c>
      <c r="AS58" s="277" t="s">
        <v>184</v>
      </c>
      <c r="AT58" s="277" t="s">
        <v>184</v>
      </c>
      <c r="AU58" s="279" t="s">
        <v>184</v>
      </c>
      <c r="AV58" s="276">
        <v>2.740686446349477E-2</v>
      </c>
      <c r="AW58" s="277" t="s">
        <v>184</v>
      </c>
      <c r="AX58" s="277" t="s">
        <v>184</v>
      </c>
      <c r="AY58" s="280" t="s">
        <v>184</v>
      </c>
    </row>
    <row r="59" spans="1:51" x14ac:dyDescent="0.3">
      <c r="A59" s="260" t="s">
        <v>61</v>
      </c>
      <c r="B59" s="230"/>
      <c r="C59" s="230" t="s">
        <v>54</v>
      </c>
      <c r="D59" s="236">
        <v>100.411</v>
      </c>
      <c r="E59" s="237">
        <v>100.872</v>
      </c>
      <c r="F59" s="237">
        <v>101.545</v>
      </c>
      <c r="G59" s="237">
        <v>102.797</v>
      </c>
      <c r="H59" s="237">
        <v>102.373</v>
      </c>
      <c r="I59" s="237">
        <v>102.349</v>
      </c>
      <c r="J59" s="237">
        <v>102.83199999999999</v>
      </c>
      <c r="K59" s="237">
        <v>103.054</v>
      </c>
      <c r="L59" s="237">
        <v>102.40600000000001</v>
      </c>
      <c r="M59" s="237">
        <v>101.827</v>
      </c>
      <c r="N59" s="237">
        <v>101.643</v>
      </c>
      <c r="O59" s="237">
        <v>102.631</v>
      </c>
      <c r="P59" s="236">
        <v>100.94266666666668</v>
      </c>
      <c r="Q59" s="237">
        <v>102.50633333333333</v>
      </c>
      <c r="R59" s="237">
        <v>102.76400000000001</v>
      </c>
      <c r="S59" s="237">
        <v>102.03366666666666</v>
      </c>
      <c r="T59" s="238">
        <v>103.42100000000001</v>
      </c>
      <c r="U59" s="237">
        <v>101.80200000000001</v>
      </c>
      <c r="V59" s="237">
        <v>99.876999999999995</v>
      </c>
      <c r="W59" s="237">
        <v>99.415999999999997</v>
      </c>
      <c r="X59" s="237">
        <v>98.090999999999994</v>
      </c>
      <c r="Y59" s="237">
        <v>100.349</v>
      </c>
      <c r="Z59" s="237">
        <v>100.113</v>
      </c>
      <c r="AA59" s="237">
        <v>99.807000000000002</v>
      </c>
      <c r="AB59" s="237">
        <v>99.15</v>
      </c>
      <c r="AC59" s="237">
        <v>98.837000000000003</v>
      </c>
      <c r="AD59" s="237">
        <v>98.341999999999999</v>
      </c>
      <c r="AE59" s="239">
        <v>100.062</v>
      </c>
      <c r="AF59" s="236">
        <v>101.7</v>
      </c>
      <c r="AG59" s="237">
        <v>99.285333333333327</v>
      </c>
      <c r="AH59" s="237">
        <v>99.690000000000012</v>
      </c>
      <c r="AI59" s="240">
        <v>99.080333333333328</v>
      </c>
      <c r="AJ59" s="238">
        <v>101.499</v>
      </c>
      <c r="AK59" s="237">
        <v>101.093</v>
      </c>
      <c r="AL59" s="237">
        <v>102.351</v>
      </c>
      <c r="AM59" s="237" t="s">
        <v>184</v>
      </c>
      <c r="AN59" s="237" t="s">
        <v>184</v>
      </c>
      <c r="AO59" s="237" t="s">
        <v>184</v>
      </c>
      <c r="AP59" s="237" t="s">
        <v>184</v>
      </c>
      <c r="AQ59" s="237" t="s">
        <v>184</v>
      </c>
      <c r="AR59" s="237" t="s">
        <v>184</v>
      </c>
      <c r="AS59" s="237" t="s">
        <v>184</v>
      </c>
      <c r="AT59" s="237" t="s">
        <v>184</v>
      </c>
      <c r="AU59" s="239" t="s">
        <v>184</v>
      </c>
      <c r="AV59" s="236">
        <v>101.64766666666667</v>
      </c>
      <c r="AW59" s="237" t="s">
        <v>184</v>
      </c>
      <c r="AX59" s="237" t="s">
        <v>184</v>
      </c>
      <c r="AY59" s="240" t="s">
        <v>184</v>
      </c>
    </row>
    <row r="60" spans="1:51" x14ac:dyDescent="0.3">
      <c r="A60" s="275" t="s">
        <v>61</v>
      </c>
      <c r="B60" s="230"/>
      <c r="C60" s="230" t="s">
        <v>47</v>
      </c>
      <c r="D60" s="276">
        <v>6.5559309121164229E-3</v>
      </c>
      <c r="E60" s="277">
        <v>2.2461887771650878E-2</v>
      </c>
      <c r="F60" s="277">
        <v>2.538599024547878E-2</v>
      </c>
      <c r="G60" s="277">
        <v>2.6573859551010486E-2</v>
      </c>
      <c r="H60" s="277">
        <v>1.6835852917221245E-2</v>
      </c>
      <c r="I60" s="277">
        <v>9.0902816804204183E-3</v>
      </c>
      <c r="J60" s="277">
        <v>5.3674608683749623E-3</v>
      </c>
      <c r="K60" s="277">
        <v>1.0199224858911293E-3</v>
      </c>
      <c r="L60" s="277">
        <v>3.1346119938091021E-3</v>
      </c>
      <c r="M60" s="277">
        <v>-4.6041955854464337E-3</v>
      </c>
      <c r="N60" s="277">
        <v>7.8032045688902936E-3</v>
      </c>
      <c r="O60" s="277">
        <v>1.7982899878989968E-2</v>
      </c>
      <c r="P60" s="276">
        <v>1.8100886217237579E-2</v>
      </c>
      <c r="Q60" s="277">
        <v>1.7462885578065159E-2</v>
      </c>
      <c r="R60" s="277">
        <v>3.1693555209914835E-3</v>
      </c>
      <c r="S60" s="277">
        <v>7.0039345729211592E-3</v>
      </c>
      <c r="T60" s="278">
        <v>2.9976795371024993E-2</v>
      </c>
      <c r="U60" s="277">
        <v>9.2196050440162478E-3</v>
      </c>
      <c r="V60" s="277">
        <v>-1.6426214978581016E-2</v>
      </c>
      <c r="W60" s="277">
        <v>-3.2890064885161933E-2</v>
      </c>
      <c r="X60" s="277">
        <v>-4.1827434968204645E-2</v>
      </c>
      <c r="Y60" s="277">
        <v>-1.9540982325181488E-2</v>
      </c>
      <c r="Z60" s="277">
        <v>-2.6441185623152279E-2</v>
      </c>
      <c r="AA60" s="277">
        <v>-3.1507753216760082E-2</v>
      </c>
      <c r="AB60" s="277">
        <v>-3.179501201101502E-2</v>
      </c>
      <c r="AC60" s="277">
        <v>-2.9363528337277813E-2</v>
      </c>
      <c r="AD60" s="277">
        <v>-3.2476412541935958E-2</v>
      </c>
      <c r="AE60" s="279">
        <v>-2.5031423254182526E-2</v>
      </c>
      <c r="AF60" s="276">
        <v>7.5026087415957657E-3</v>
      </c>
      <c r="AG60" s="277">
        <v>-3.1422448694227056E-2</v>
      </c>
      <c r="AH60" s="277">
        <v>-2.9913199174808277E-2</v>
      </c>
      <c r="AI60" s="280">
        <v>-2.8944694724943727E-2</v>
      </c>
      <c r="AJ60" s="278">
        <v>-1.8584233376200247E-2</v>
      </c>
      <c r="AK60" s="277">
        <v>-6.9644997151333144E-3</v>
      </c>
      <c r="AL60" s="277">
        <v>2.4770467675240441E-2</v>
      </c>
      <c r="AM60" s="277" t="s">
        <v>184</v>
      </c>
      <c r="AN60" s="277" t="s">
        <v>184</v>
      </c>
      <c r="AO60" s="277" t="s">
        <v>184</v>
      </c>
      <c r="AP60" s="277" t="s">
        <v>184</v>
      </c>
      <c r="AQ60" s="277" t="s">
        <v>184</v>
      </c>
      <c r="AR60" s="277" t="s">
        <v>184</v>
      </c>
      <c r="AS60" s="277" t="s">
        <v>184</v>
      </c>
      <c r="AT60" s="277" t="s">
        <v>184</v>
      </c>
      <c r="AU60" s="279" t="s">
        <v>184</v>
      </c>
      <c r="AV60" s="276">
        <v>-5.1458538184205398E-4</v>
      </c>
      <c r="AW60" s="277" t="s">
        <v>184</v>
      </c>
      <c r="AX60" s="277" t="s">
        <v>184</v>
      </c>
      <c r="AY60" s="280" t="s">
        <v>184</v>
      </c>
    </row>
    <row r="61" spans="1:51" x14ac:dyDescent="0.3">
      <c r="A61" s="260" t="s">
        <v>62</v>
      </c>
      <c r="B61" s="230"/>
      <c r="C61" s="230" t="s">
        <v>54</v>
      </c>
      <c r="D61" s="236">
        <v>112.592</v>
      </c>
      <c r="E61" s="237">
        <v>112.527</v>
      </c>
      <c r="F61" s="237">
        <v>112.458</v>
      </c>
      <c r="G61" s="237">
        <v>112.468</v>
      </c>
      <c r="H61" s="237">
        <v>109.039</v>
      </c>
      <c r="I61" s="237">
        <v>108.42400000000001</v>
      </c>
      <c r="J61" s="237">
        <v>107.72</v>
      </c>
      <c r="K61" s="237">
        <v>107.72499999999999</v>
      </c>
      <c r="L61" s="237">
        <v>107.648</v>
      </c>
      <c r="M61" s="237">
        <v>107.801</v>
      </c>
      <c r="N61" s="237">
        <v>107.82</v>
      </c>
      <c r="O61" s="237">
        <v>107.71</v>
      </c>
      <c r="P61" s="236">
        <v>112.52566666666667</v>
      </c>
      <c r="Q61" s="237">
        <v>109.97700000000002</v>
      </c>
      <c r="R61" s="237">
        <v>107.69766666666665</v>
      </c>
      <c r="S61" s="237">
        <v>107.77699999999999</v>
      </c>
      <c r="T61" s="238">
        <v>107.404</v>
      </c>
      <c r="U61" s="237">
        <v>107.738</v>
      </c>
      <c r="V61" s="237">
        <v>107.61</v>
      </c>
      <c r="W61" s="237">
        <v>107.64100000000001</v>
      </c>
      <c r="X61" s="237">
        <v>107.598</v>
      </c>
      <c r="Y61" s="237">
        <v>107.578</v>
      </c>
      <c r="Z61" s="237">
        <v>107.042</v>
      </c>
      <c r="AA61" s="237">
        <v>106.649</v>
      </c>
      <c r="AB61" s="237">
        <v>106.49</v>
      </c>
      <c r="AC61" s="237">
        <v>106.41</v>
      </c>
      <c r="AD61" s="237">
        <v>106.19799999999999</v>
      </c>
      <c r="AE61" s="239">
        <v>106.508</v>
      </c>
      <c r="AF61" s="236">
        <v>107.584</v>
      </c>
      <c r="AG61" s="237">
        <v>107.60566666666666</v>
      </c>
      <c r="AH61" s="237">
        <v>106.72699999999999</v>
      </c>
      <c r="AI61" s="240">
        <v>106.372</v>
      </c>
      <c r="AJ61" s="238">
        <v>106.142</v>
      </c>
      <c r="AK61" s="237">
        <v>107.199</v>
      </c>
      <c r="AL61" s="237">
        <v>106.864</v>
      </c>
      <c r="AM61" s="237" t="s">
        <v>184</v>
      </c>
      <c r="AN61" s="237" t="s">
        <v>184</v>
      </c>
      <c r="AO61" s="237" t="s">
        <v>184</v>
      </c>
      <c r="AP61" s="237" t="s">
        <v>184</v>
      </c>
      <c r="AQ61" s="237" t="s">
        <v>184</v>
      </c>
      <c r="AR61" s="237" t="s">
        <v>184</v>
      </c>
      <c r="AS61" s="237" t="s">
        <v>184</v>
      </c>
      <c r="AT61" s="237" t="s">
        <v>184</v>
      </c>
      <c r="AU61" s="239" t="s">
        <v>184</v>
      </c>
      <c r="AV61" s="236">
        <v>106.73500000000001</v>
      </c>
      <c r="AW61" s="237" t="s">
        <v>184</v>
      </c>
      <c r="AX61" s="237" t="s">
        <v>184</v>
      </c>
      <c r="AY61" s="240" t="s">
        <v>184</v>
      </c>
    </row>
    <row r="62" spans="1:51" x14ac:dyDescent="0.3">
      <c r="A62" s="275" t="s">
        <v>62</v>
      </c>
      <c r="B62" s="230"/>
      <c r="C62" s="230" t="s">
        <v>47</v>
      </c>
      <c r="D62" s="276">
        <v>1.6458049765584804E-3</v>
      </c>
      <c r="E62" s="277">
        <v>1.8665671164200148E-4</v>
      </c>
      <c r="F62" s="277">
        <v>3.0242652814322924E-4</v>
      </c>
      <c r="G62" s="277">
        <v>-2.7487630566244547E-3</v>
      </c>
      <c r="H62" s="277">
        <v>-3.3676299860863707E-2</v>
      </c>
      <c r="I62" s="277">
        <v>-3.7625484853057285E-2</v>
      </c>
      <c r="J62" s="277">
        <v>-4.0305049713124957E-2</v>
      </c>
      <c r="K62" s="277">
        <v>-4.0303254371976606E-2</v>
      </c>
      <c r="L62" s="277">
        <v>-3.9286033020972722E-2</v>
      </c>
      <c r="M62" s="277">
        <v>-3.9215336761704404E-2</v>
      </c>
      <c r="N62" s="277">
        <v>-3.8694721825962827E-2</v>
      </c>
      <c r="O62" s="277">
        <v>-4.1794178350295398E-2</v>
      </c>
      <c r="P62" s="276">
        <v>7.1145471738942037E-4</v>
      </c>
      <c r="Q62" s="277">
        <v>-2.468073785030141E-2</v>
      </c>
      <c r="R62" s="277">
        <v>-3.9965175326778589E-2</v>
      </c>
      <c r="S62" s="277">
        <v>-3.9902722637772572E-2</v>
      </c>
      <c r="T62" s="278">
        <v>-4.6077874094074218E-2</v>
      </c>
      <c r="U62" s="277">
        <v>-4.2558674806935246E-2</v>
      </c>
      <c r="V62" s="277">
        <v>-4.3109427519607377E-2</v>
      </c>
      <c r="W62" s="277">
        <v>-4.2918874702137517E-2</v>
      </c>
      <c r="X62" s="277">
        <v>-1.3215455020680621E-2</v>
      </c>
      <c r="Y62" s="277">
        <v>-7.802700509112412E-3</v>
      </c>
      <c r="Z62" s="277">
        <v>-6.2940958039361308E-3</v>
      </c>
      <c r="AA62" s="277">
        <v>-9.9883963796703768E-3</v>
      </c>
      <c r="AB62" s="277">
        <v>-1.0757282996432877E-2</v>
      </c>
      <c r="AC62" s="277">
        <v>-1.2903405348744457E-2</v>
      </c>
      <c r="AD62" s="277">
        <v>-1.5043591170469313E-2</v>
      </c>
      <c r="AE62" s="279">
        <v>-1.1159595209358457E-2</v>
      </c>
      <c r="AF62" s="276">
        <v>-4.3915906593162413E-2</v>
      </c>
      <c r="AG62" s="277">
        <v>-2.1562084193361825E-2</v>
      </c>
      <c r="AH62" s="277">
        <v>-9.0128848350164749E-3</v>
      </c>
      <c r="AI62" s="280">
        <v>-1.3036176549727559E-2</v>
      </c>
      <c r="AJ62" s="278">
        <v>-1.1750027931920641E-2</v>
      </c>
      <c r="AK62" s="277">
        <v>-5.0028773506097931E-3</v>
      </c>
      <c r="AL62" s="277">
        <v>-6.9324412229346422E-3</v>
      </c>
      <c r="AM62" s="277" t="s">
        <v>184</v>
      </c>
      <c r="AN62" s="277" t="s">
        <v>184</v>
      </c>
      <c r="AO62" s="277" t="s">
        <v>184</v>
      </c>
      <c r="AP62" s="277" t="s">
        <v>184</v>
      </c>
      <c r="AQ62" s="277" t="s">
        <v>184</v>
      </c>
      <c r="AR62" s="277" t="s">
        <v>184</v>
      </c>
      <c r="AS62" s="277" t="s">
        <v>184</v>
      </c>
      <c r="AT62" s="277" t="s">
        <v>184</v>
      </c>
      <c r="AU62" s="279" t="s">
        <v>184</v>
      </c>
      <c r="AV62" s="276">
        <v>-7.8915080309338703E-3</v>
      </c>
      <c r="AW62" s="277" t="s">
        <v>184</v>
      </c>
      <c r="AX62" s="277" t="s">
        <v>184</v>
      </c>
      <c r="AY62" s="280" t="s">
        <v>184</v>
      </c>
    </row>
    <row r="63" spans="1:51" x14ac:dyDescent="0.3">
      <c r="A63" s="260" t="s">
        <v>63</v>
      </c>
      <c r="B63" s="230"/>
      <c r="C63" s="230" t="s">
        <v>54</v>
      </c>
      <c r="D63" s="236">
        <v>100.685</v>
      </c>
      <c r="E63" s="237">
        <v>100.789</v>
      </c>
      <c r="F63" s="237">
        <v>100.182</v>
      </c>
      <c r="G63" s="237">
        <v>101.485</v>
      </c>
      <c r="H63" s="237">
        <v>100.542</v>
      </c>
      <c r="I63" s="237">
        <v>100.76900000000001</v>
      </c>
      <c r="J63" s="237">
        <v>101.068</v>
      </c>
      <c r="K63" s="237">
        <v>102.583</v>
      </c>
      <c r="L63" s="237">
        <v>99.057000000000002</v>
      </c>
      <c r="M63" s="237">
        <v>99.427000000000007</v>
      </c>
      <c r="N63" s="237">
        <v>99.674000000000007</v>
      </c>
      <c r="O63" s="237">
        <v>100.517</v>
      </c>
      <c r="P63" s="236">
        <v>100.55200000000001</v>
      </c>
      <c r="Q63" s="237">
        <v>100.932</v>
      </c>
      <c r="R63" s="237">
        <v>100.90266666666668</v>
      </c>
      <c r="S63" s="237">
        <v>99.87266666666666</v>
      </c>
      <c r="T63" s="238">
        <v>99.381</v>
      </c>
      <c r="U63" s="237">
        <v>99.165000000000006</v>
      </c>
      <c r="V63" s="237">
        <v>98.177999999999997</v>
      </c>
      <c r="W63" s="237">
        <v>99.045000000000002</v>
      </c>
      <c r="X63" s="237">
        <v>97.445999999999998</v>
      </c>
      <c r="Y63" s="237">
        <v>97.616</v>
      </c>
      <c r="Z63" s="237">
        <v>98.215999999999994</v>
      </c>
      <c r="AA63" s="237">
        <v>99.433999999999997</v>
      </c>
      <c r="AB63" s="237">
        <v>99.247</v>
      </c>
      <c r="AC63" s="237">
        <v>99.147999999999996</v>
      </c>
      <c r="AD63" s="237">
        <v>98.355999999999995</v>
      </c>
      <c r="AE63" s="239">
        <v>98.385999999999996</v>
      </c>
      <c r="AF63" s="236">
        <v>98.908000000000001</v>
      </c>
      <c r="AG63" s="237">
        <v>98.035666666666657</v>
      </c>
      <c r="AH63" s="237">
        <v>98.965666666666664</v>
      </c>
      <c r="AI63" s="240">
        <v>98.63</v>
      </c>
      <c r="AJ63" s="238">
        <v>98.893000000000001</v>
      </c>
      <c r="AK63" s="237">
        <v>99.308999999999997</v>
      </c>
      <c r="AL63" s="237">
        <v>99.05</v>
      </c>
      <c r="AM63" s="237" t="s">
        <v>184</v>
      </c>
      <c r="AN63" s="237" t="s">
        <v>184</v>
      </c>
      <c r="AO63" s="237" t="s">
        <v>184</v>
      </c>
      <c r="AP63" s="237" t="s">
        <v>184</v>
      </c>
      <c r="AQ63" s="237" t="s">
        <v>184</v>
      </c>
      <c r="AR63" s="237" t="s">
        <v>184</v>
      </c>
      <c r="AS63" s="237" t="s">
        <v>184</v>
      </c>
      <c r="AT63" s="237" t="s">
        <v>184</v>
      </c>
      <c r="AU63" s="239" t="s">
        <v>184</v>
      </c>
      <c r="AV63" s="236">
        <v>99.084000000000003</v>
      </c>
      <c r="AW63" s="237" t="s">
        <v>184</v>
      </c>
      <c r="AX63" s="237" t="s">
        <v>184</v>
      </c>
      <c r="AY63" s="240" t="s">
        <v>184</v>
      </c>
    </row>
    <row r="64" spans="1:51" x14ac:dyDescent="0.3">
      <c r="A64" s="275" t="s">
        <v>63</v>
      </c>
      <c r="B64" s="230"/>
      <c r="C64" s="230" t="s">
        <v>47</v>
      </c>
      <c r="D64" s="276">
        <v>1.0538979309797014E-3</v>
      </c>
      <c r="E64" s="277">
        <v>4.5660740696632727E-4</v>
      </c>
      <c r="F64" s="277">
        <v>-9.2075202990713478E-3</v>
      </c>
      <c r="G64" s="277">
        <v>7.0753780812128752E-3</v>
      </c>
      <c r="H64" s="277">
        <v>-3.9768547056127088E-4</v>
      </c>
      <c r="I64" s="277">
        <v>-2.5340262311308948E-3</v>
      </c>
      <c r="J64" s="277">
        <v>-9.0945037564253543E-4</v>
      </c>
      <c r="K64" s="277">
        <v>3.6984491952448194E-3</v>
      </c>
      <c r="L64" s="277">
        <v>-1.3690855504221843E-2</v>
      </c>
      <c r="M64" s="277">
        <v>-9.7463928298694217E-4</v>
      </c>
      <c r="N64" s="277">
        <v>5.7921291624623448E-3</v>
      </c>
      <c r="O64" s="277">
        <v>7.3357719096055971E-3</v>
      </c>
      <c r="P64" s="276">
        <v>-2.5757600806784338E-3</v>
      </c>
      <c r="Q64" s="277">
        <v>1.3790640223030942E-3</v>
      </c>
      <c r="R64" s="277">
        <v>-3.58463052630539E-3</v>
      </c>
      <c r="S64" s="277">
        <v>4.0514863827832764E-3</v>
      </c>
      <c r="T64" s="278">
        <v>-1.2951283706609758E-2</v>
      </c>
      <c r="U64" s="277">
        <v>-1.6112869459960849E-2</v>
      </c>
      <c r="V64" s="277">
        <v>-2.0003593459903043E-2</v>
      </c>
      <c r="W64" s="277">
        <v>-2.4042962014090678E-2</v>
      </c>
      <c r="X64" s="277">
        <v>-3.0793101390463703E-2</v>
      </c>
      <c r="Y64" s="277">
        <v>-3.1289384632178494E-2</v>
      </c>
      <c r="Z64" s="277">
        <v>-2.8218625084101775E-2</v>
      </c>
      <c r="AA64" s="277">
        <v>-3.0697094060419376E-2</v>
      </c>
      <c r="AB64" s="277">
        <v>1.9180875657450259E-3</v>
      </c>
      <c r="AC64" s="277">
        <v>-2.8060788317057473E-3</v>
      </c>
      <c r="AD64" s="277">
        <v>-1.322310732989564E-2</v>
      </c>
      <c r="AE64" s="279">
        <v>-2.120039396321019E-2</v>
      </c>
      <c r="AF64" s="276">
        <v>-1.6349749383403667E-2</v>
      </c>
      <c r="AG64" s="277">
        <v>-2.8695887660339092E-2</v>
      </c>
      <c r="AH64" s="277">
        <v>-1.919671762887018E-2</v>
      </c>
      <c r="AI64" s="280">
        <v>-1.2442510129564962E-2</v>
      </c>
      <c r="AJ64" s="278">
        <v>-4.9103953471991701E-3</v>
      </c>
      <c r="AK64" s="277">
        <v>1.4521252458024492E-3</v>
      </c>
      <c r="AL64" s="277">
        <v>8.8818268858604204E-3</v>
      </c>
      <c r="AM64" s="277" t="s">
        <v>184</v>
      </c>
      <c r="AN64" s="277" t="s">
        <v>184</v>
      </c>
      <c r="AO64" s="277" t="s">
        <v>184</v>
      </c>
      <c r="AP64" s="277" t="s">
        <v>184</v>
      </c>
      <c r="AQ64" s="277" t="s">
        <v>184</v>
      </c>
      <c r="AR64" s="277" t="s">
        <v>184</v>
      </c>
      <c r="AS64" s="277" t="s">
        <v>184</v>
      </c>
      <c r="AT64" s="277" t="s">
        <v>184</v>
      </c>
      <c r="AU64" s="279" t="s">
        <v>184</v>
      </c>
      <c r="AV64" s="276">
        <v>1.779431390787418E-3</v>
      </c>
      <c r="AW64" s="277" t="s">
        <v>184</v>
      </c>
      <c r="AX64" s="277" t="s">
        <v>184</v>
      </c>
      <c r="AY64" s="280" t="s">
        <v>184</v>
      </c>
    </row>
    <row r="65" spans="1:51" x14ac:dyDescent="0.3">
      <c r="A65" s="260" t="s">
        <v>64</v>
      </c>
      <c r="B65" s="230"/>
      <c r="C65" s="230" t="s">
        <v>54</v>
      </c>
      <c r="D65" s="236">
        <v>106.535</v>
      </c>
      <c r="E65" s="237">
        <v>106.566</v>
      </c>
      <c r="F65" s="237">
        <v>106.577</v>
      </c>
      <c r="G65" s="237">
        <v>106.583</v>
      </c>
      <c r="H65" s="237">
        <v>106.59099999999999</v>
      </c>
      <c r="I65" s="237">
        <v>106.60599999999999</v>
      </c>
      <c r="J65" s="237">
        <v>106.545</v>
      </c>
      <c r="K65" s="237">
        <v>106.601</v>
      </c>
      <c r="L65" s="237">
        <v>106.673</v>
      </c>
      <c r="M65" s="237">
        <v>105.831</v>
      </c>
      <c r="N65" s="237">
        <v>105.893</v>
      </c>
      <c r="O65" s="237">
        <v>105.899</v>
      </c>
      <c r="P65" s="236">
        <v>106.55933333333333</v>
      </c>
      <c r="Q65" s="237">
        <v>106.59333333333332</v>
      </c>
      <c r="R65" s="237">
        <v>106.60633333333334</v>
      </c>
      <c r="S65" s="237">
        <v>105.87433333333333</v>
      </c>
      <c r="T65" s="238">
        <v>105.901</v>
      </c>
      <c r="U65" s="237">
        <v>105.958</v>
      </c>
      <c r="V65" s="237">
        <v>105.959</v>
      </c>
      <c r="W65" s="237">
        <v>105.959</v>
      </c>
      <c r="X65" s="237">
        <v>105.929</v>
      </c>
      <c r="Y65" s="237">
        <v>105.92400000000001</v>
      </c>
      <c r="Z65" s="237">
        <v>105.824</v>
      </c>
      <c r="AA65" s="237">
        <v>105.803</v>
      </c>
      <c r="AB65" s="237">
        <v>105.773</v>
      </c>
      <c r="AC65" s="237">
        <v>104.28100000000001</v>
      </c>
      <c r="AD65" s="237">
        <v>104.31</v>
      </c>
      <c r="AE65" s="239">
        <v>104.316</v>
      </c>
      <c r="AF65" s="236">
        <v>105.93933333333332</v>
      </c>
      <c r="AG65" s="237">
        <v>105.93733333333334</v>
      </c>
      <c r="AH65" s="237">
        <v>105.8</v>
      </c>
      <c r="AI65" s="240">
        <v>104.30233333333335</v>
      </c>
      <c r="AJ65" s="238">
        <v>104.39700000000001</v>
      </c>
      <c r="AK65" s="237">
        <v>104.264</v>
      </c>
      <c r="AL65" s="237">
        <v>104.133</v>
      </c>
      <c r="AM65" s="237" t="s">
        <v>184</v>
      </c>
      <c r="AN65" s="237" t="s">
        <v>184</v>
      </c>
      <c r="AO65" s="237" t="s">
        <v>184</v>
      </c>
      <c r="AP65" s="237" t="s">
        <v>184</v>
      </c>
      <c r="AQ65" s="237" t="s">
        <v>184</v>
      </c>
      <c r="AR65" s="237" t="s">
        <v>184</v>
      </c>
      <c r="AS65" s="237" t="s">
        <v>184</v>
      </c>
      <c r="AT65" s="237" t="s">
        <v>184</v>
      </c>
      <c r="AU65" s="239" t="s">
        <v>184</v>
      </c>
      <c r="AV65" s="236">
        <v>104.26466666666666</v>
      </c>
      <c r="AW65" s="237" t="s">
        <v>184</v>
      </c>
      <c r="AX65" s="237" t="s">
        <v>184</v>
      </c>
      <c r="AY65" s="240" t="s">
        <v>184</v>
      </c>
    </row>
    <row r="66" spans="1:51" x14ac:dyDescent="0.3">
      <c r="A66" s="275" t="s">
        <v>64</v>
      </c>
      <c r="B66" s="230"/>
      <c r="C66" s="230" t="s">
        <v>47</v>
      </c>
      <c r="D66" s="276">
        <v>1.3566868679180714E-2</v>
      </c>
      <c r="E66" s="277">
        <v>1.3813573834122935E-2</v>
      </c>
      <c r="F66" s="277">
        <v>1.3918222120745014E-2</v>
      </c>
      <c r="G66" s="277">
        <v>1.4245475134651712E-2</v>
      </c>
      <c r="H66" s="277">
        <v>1.4369867054938652E-2</v>
      </c>
      <c r="I66" s="277">
        <v>1.4416077494742581E-2</v>
      </c>
      <c r="J66" s="277">
        <v>1.3372773185973017E-2</v>
      </c>
      <c r="K66" s="277">
        <v>1.3760769918405486E-2</v>
      </c>
      <c r="L66" s="277">
        <v>1.4059737247371373E-2</v>
      </c>
      <c r="M66" s="277">
        <v>-4.1965806336271786E-3</v>
      </c>
      <c r="N66" s="277">
        <v>-4.6527803887657622E-3</v>
      </c>
      <c r="O66" s="277">
        <v>-4.7741220032516199E-3</v>
      </c>
      <c r="P66" s="276">
        <v>1.3766224705632414E-2</v>
      </c>
      <c r="Q66" s="277">
        <v>1.4343807294342929E-2</v>
      </c>
      <c r="R66" s="277">
        <v>1.3731152155239384E-2</v>
      </c>
      <c r="S66" s="277">
        <v>1.0342493230377367E-4</v>
      </c>
      <c r="T66" s="278">
        <v>-5.9510958839817359E-3</v>
      </c>
      <c r="U66" s="277">
        <v>-5.7053844565810152E-3</v>
      </c>
      <c r="V66" s="277">
        <v>-5.7986244686939869E-3</v>
      </c>
      <c r="W66" s="277">
        <v>-5.8545921957534122E-3</v>
      </c>
      <c r="X66" s="277">
        <v>-6.2106556838756434E-3</v>
      </c>
      <c r="Y66" s="277">
        <v>-6.3973885147176187E-3</v>
      </c>
      <c r="Z66" s="277">
        <v>-6.7670937162701249E-3</v>
      </c>
      <c r="AA66" s="277">
        <v>-7.4858584816277583E-3</v>
      </c>
      <c r="AB66" s="277">
        <v>-8.4369990531813245E-3</v>
      </c>
      <c r="AC66" s="277">
        <v>-1.4645992195103475E-2</v>
      </c>
      <c r="AD66" s="277">
        <v>-1.4949052345291989E-2</v>
      </c>
      <c r="AE66" s="279">
        <v>-1.4948205365489855E-2</v>
      </c>
      <c r="AF66" s="276">
        <v>-5.8183547194364761E-3</v>
      </c>
      <c r="AG66" s="277">
        <v>-6.154231033835552E-3</v>
      </c>
      <c r="AH66" s="277">
        <v>-7.5636531913364285E-3</v>
      </c>
      <c r="AI66" s="280">
        <v>-1.4847791249374017E-2</v>
      </c>
      <c r="AJ66" s="278">
        <v>-1.4201943324425627E-2</v>
      </c>
      <c r="AK66" s="277">
        <v>-1.5987466732101437E-2</v>
      </c>
      <c r="AL66" s="277">
        <v>-1.7233080719901182E-2</v>
      </c>
      <c r="AM66" s="277" t="s">
        <v>184</v>
      </c>
      <c r="AN66" s="277" t="s">
        <v>184</v>
      </c>
      <c r="AO66" s="277" t="s">
        <v>184</v>
      </c>
      <c r="AP66" s="277" t="s">
        <v>184</v>
      </c>
      <c r="AQ66" s="277" t="s">
        <v>184</v>
      </c>
      <c r="AR66" s="277" t="s">
        <v>184</v>
      </c>
      <c r="AS66" s="277" t="s">
        <v>184</v>
      </c>
      <c r="AT66" s="277" t="s">
        <v>184</v>
      </c>
      <c r="AU66" s="279" t="s">
        <v>184</v>
      </c>
      <c r="AV66" s="276">
        <v>-1.5807789363723897E-2</v>
      </c>
      <c r="AW66" s="277" t="s">
        <v>184</v>
      </c>
      <c r="AX66" s="277" t="s">
        <v>184</v>
      </c>
      <c r="AY66" s="280" t="s">
        <v>184</v>
      </c>
    </row>
    <row r="67" spans="1:51" x14ac:dyDescent="0.3">
      <c r="A67" s="260" t="s">
        <v>65</v>
      </c>
      <c r="B67" s="230"/>
      <c r="C67" s="230" t="s">
        <v>54</v>
      </c>
      <c r="D67" s="236">
        <v>109.74299999999999</v>
      </c>
      <c r="E67" s="237">
        <v>109.66800000000001</v>
      </c>
      <c r="F67" s="237">
        <v>111.256</v>
      </c>
      <c r="G67" s="237">
        <v>114.121</v>
      </c>
      <c r="H67" s="237">
        <v>115.395</v>
      </c>
      <c r="I67" s="237">
        <v>117.68899999999999</v>
      </c>
      <c r="J67" s="237">
        <v>115.063</v>
      </c>
      <c r="K67" s="237">
        <v>115.29300000000001</v>
      </c>
      <c r="L67" s="237">
        <v>116.824</v>
      </c>
      <c r="M67" s="237">
        <v>115.133</v>
      </c>
      <c r="N67" s="237">
        <v>112.122</v>
      </c>
      <c r="O67" s="237">
        <v>111.64100000000001</v>
      </c>
      <c r="P67" s="236">
        <v>110.22233333333334</v>
      </c>
      <c r="Q67" s="237">
        <v>115.735</v>
      </c>
      <c r="R67" s="237">
        <v>115.72666666666667</v>
      </c>
      <c r="S67" s="237">
        <v>112.96533333333333</v>
      </c>
      <c r="T67" s="238">
        <v>111.81100000000001</v>
      </c>
      <c r="U67" s="237">
        <v>112.199</v>
      </c>
      <c r="V67" s="237">
        <v>113.602</v>
      </c>
      <c r="W67" s="237">
        <v>117.764</v>
      </c>
      <c r="X67" s="237">
        <v>119.224</v>
      </c>
      <c r="Y67" s="237">
        <v>122.157</v>
      </c>
      <c r="Z67" s="237">
        <v>116.498</v>
      </c>
      <c r="AA67" s="237">
        <v>117.267</v>
      </c>
      <c r="AB67" s="237">
        <v>116.059</v>
      </c>
      <c r="AC67" s="237">
        <v>114.67100000000001</v>
      </c>
      <c r="AD67" s="237">
        <v>112.639</v>
      </c>
      <c r="AE67" s="239">
        <v>112.586</v>
      </c>
      <c r="AF67" s="236">
        <v>112.53733333333332</v>
      </c>
      <c r="AG67" s="237">
        <v>119.71499999999999</v>
      </c>
      <c r="AH67" s="237">
        <v>116.60799999999999</v>
      </c>
      <c r="AI67" s="240">
        <v>113.29866666666668</v>
      </c>
      <c r="AJ67" s="238">
        <v>112.694</v>
      </c>
      <c r="AK67" s="237">
        <v>112.706</v>
      </c>
      <c r="AL67" s="237">
        <v>112.88</v>
      </c>
      <c r="AM67" s="237" t="s">
        <v>184</v>
      </c>
      <c r="AN67" s="237" t="s">
        <v>184</v>
      </c>
      <c r="AO67" s="237" t="s">
        <v>184</v>
      </c>
      <c r="AP67" s="237" t="s">
        <v>184</v>
      </c>
      <c r="AQ67" s="237" t="s">
        <v>184</v>
      </c>
      <c r="AR67" s="237" t="s">
        <v>184</v>
      </c>
      <c r="AS67" s="237" t="s">
        <v>184</v>
      </c>
      <c r="AT67" s="237" t="s">
        <v>184</v>
      </c>
      <c r="AU67" s="239" t="s">
        <v>184</v>
      </c>
      <c r="AV67" s="236">
        <v>112.75999999999999</v>
      </c>
      <c r="AW67" s="237" t="s">
        <v>184</v>
      </c>
      <c r="AX67" s="237" t="s">
        <v>184</v>
      </c>
      <c r="AY67" s="240" t="s">
        <v>184</v>
      </c>
    </row>
    <row r="68" spans="1:51" x14ac:dyDescent="0.3">
      <c r="A68" s="275" t="s">
        <v>65</v>
      </c>
      <c r="B68" s="230"/>
      <c r="C68" s="230" t="s">
        <v>47</v>
      </c>
      <c r="D68" s="276">
        <v>2.1140586762940644E-2</v>
      </c>
      <c r="E68" s="277">
        <v>1.7167979075656065E-2</v>
      </c>
      <c r="F68" s="277">
        <v>1.2089841440228354E-2</v>
      </c>
      <c r="G68" s="277">
        <v>1.9055783260557176E-2</v>
      </c>
      <c r="H68" s="277">
        <v>1.2146978439113809E-3</v>
      </c>
      <c r="I68" s="277">
        <v>2.2209290206024263E-2</v>
      </c>
      <c r="J68" s="277">
        <v>-1.4736607754486925E-2</v>
      </c>
      <c r="K68" s="277">
        <v>5.7662781771232116E-3</v>
      </c>
      <c r="L68" s="277">
        <v>-5.7870370370370948E-3</v>
      </c>
      <c r="M68" s="277">
        <v>6.2666060690813197E-3</v>
      </c>
      <c r="N68" s="277">
        <v>1.5846266750020276E-2</v>
      </c>
      <c r="O68" s="277">
        <v>1.9133689351407954E-2</v>
      </c>
      <c r="P68" s="276">
        <v>1.676429438986507E-2</v>
      </c>
      <c r="Q68" s="277">
        <v>1.4110300431691626E-2</v>
      </c>
      <c r="R68" s="277">
        <v>-4.9868164622262831E-3</v>
      </c>
      <c r="S68" s="277">
        <v>1.3645037597133442E-2</v>
      </c>
      <c r="T68" s="278">
        <v>1.8844026498273367E-2</v>
      </c>
      <c r="U68" s="277">
        <v>2.3078746762957111E-2</v>
      </c>
      <c r="V68" s="277">
        <v>2.1086503199827574E-2</v>
      </c>
      <c r="W68" s="277">
        <v>3.1922257954276605E-2</v>
      </c>
      <c r="X68" s="277">
        <v>3.318168031543834E-2</v>
      </c>
      <c r="Y68" s="277">
        <v>3.7964465667989347E-2</v>
      </c>
      <c r="Z68" s="277">
        <v>1.2471428695584309E-2</v>
      </c>
      <c r="AA68" s="277">
        <v>1.7121594546069475E-2</v>
      </c>
      <c r="AB68" s="277">
        <v>-6.5483119906868123E-3</v>
      </c>
      <c r="AC68" s="277">
        <v>-4.0127504711941243E-3</v>
      </c>
      <c r="AD68" s="277">
        <v>4.6110486791172888E-3</v>
      </c>
      <c r="AE68" s="279">
        <v>8.4646321691850806E-3</v>
      </c>
      <c r="AF68" s="276">
        <v>2.1003003021166158E-2</v>
      </c>
      <c r="AG68" s="277">
        <v>3.4388905689722124E-2</v>
      </c>
      <c r="AH68" s="277">
        <v>7.615646062561059E-3</v>
      </c>
      <c r="AI68" s="280">
        <v>2.9507577545914631E-3</v>
      </c>
      <c r="AJ68" s="278">
        <v>7.8972551895608936E-3</v>
      </c>
      <c r="AK68" s="277">
        <v>4.5187568516654149E-3</v>
      </c>
      <c r="AL68" s="277">
        <v>-6.3555219098255121E-3</v>
      </c>
      <c r="AM68" s="277" t="s">
        <v>184</v>
      </c>
      <c r="AN68" s="277" t="s">
        <v>184</v>
      </c>
      <c r="AO68" s="277" t="s">
        <v>184</v>
      </c>
      <c r="AP68" s="277" t="s">
        <v>184</v>
      </c>
      <c r="AQ68" s="277" t="s">
        <v>184</v>
      </c>
      <c r="AR68" s="277" t="s">
        <v>184</v>
      </c>
      <c r="AS68" s="277" t="s">
        <v>184</v>
      </c>
      <c r="AT68" s="277" t="s">
        <v>184</v>
      </c>
      <c r="AU68" s="279" t="s">
        <v>184</v>
      </c>
      <c r="AV68" s="276">
        <v>1.9786026563037048E-3</v>
      </c>
      <c r="AW68" s="277" t="s">
        <v>184</v>
      </c>
      <c r="AX68" s="277" t="s">
        <v>184</v>
      </c>
      <c r="AY68" s="280" t="s">
        <v>184</v>
      </c>
    </row>
    <row r="69" spans="1:51" x14ac:dyDescent="0.3">
      <c r="A69" s="260" t="s">
        <v>66</v>
      </c>
      <c r="B69" s="230"/>
      <c r="C69" s="230" t="s">
        <v>54</v>
      </c>
      <c r="D69" s="236">
        <v>102.51</v>
      </c>
      <c r="E69" s="237">
        <v>102.68600000000001</v>
      </c>
      <c r="F69" s="237">
        <v>102.669</v>
      </c>
      <c r="G69" s="237">
        <v>103.163</v>
      </c>
      <c r="H69" s="237">
        <v>103.298</v>
      </c>
      <c r="I69" s="237">
        <v>103.10599999999999</v>
      </c>
      <c r="J69" s="237">
        <v>102.6</v>
      </c>
      <c r="K69" s="237">
        <v>102.867</v>
      </c>
      <c r="L69" s="237">
        <v>103.274</v>
      </c>
      <c r="M69" s="237">
        <v>103.98</v>
      </c>
      <c r="N69" s="237">
        <v>104.077</v>
      </c>
      <c r="O69" s="237">
        <v>103.967</v>
      </c>
      <c r="P69" s="236">
        <v>102.62166666666667</v>
      </c>
      <c r="Q69" s="237">
        <v>103.18900000000001</v>
      </c>
      <c r="R69" s="237">
        <v>102.91366666666666</v>
      </c>
      <c r="S69" s="237">
        <v>104.008</v>
      </c>
      <c r="T69" s="238">
        <v>104.08</v>
      </c>
      <c r="U69" s="237">
        <v>104.092</v>
      </c>
      <c r="V69" s="237">
        <v>104.238</v>
      </c>
      <c r="W69" s="237">
        <v>103.879</v>
      </c>
      <c r="X69" s="237">
        <v>104.08799999999999</v>
      </c>
      <c r="Y69" s="237">
        <v>104.28</v>
      </c>
      <c r="Z69" s="237">
        <v>104.056</v>
      </c>
      <c r="AA69" s="237">
        <v>104.136</v>
      </c>
      <c r="AB69" s="237">
        <v>104.768</v>
      </c>
      <c r="AC69" s="237">
        <v>105.723</v>
      </c>
      <c r="AD69" s="237">
        <v>105.33</v>
      </c>
      <c r="AE69" s="239">
        <v>105.002</v>
      </c>
      <c r="AF69" s="236">
        <v>104.13666666666666</v>
      </c>
      <c r="AG69" s="237">
        <v>104.08233333333332</v>
      </c>
      <c r="AH69" s="237">
        <v>104.32000000000001</v>
      </c>
      <c r="AI69" s="240">
        <v>105.35166666666667</v>
      </c>
      <c r="AJ69" s="238">
        <v>105.464</v>
      </c>
      <c r="AK69" s="237">
        <v>105.36</v>
      </c>
      <c r="AL69" s="237">
        <v>105.223</v>
      </c>
      <c r="AM69" s="237" t="s">
        <v>184</v>
      </c>
      <c r="AN69" s="237" t="s">
        <v>184</v>
      </c>
      <c r="AO69" s="237" t="s">
        <v>184</v>
      </c>
      <c r="AP69" s="237" t="s">
        <v>184</v>
      </c>
      <c r="AQ69" s="237" t="s">
        <v>184</v>
      </c>
      <c r="AR69" s="237" t="s">
        <v>184</v>
      </c>
      <c r="AS69" s="237" t="s">
        <v>184</v>
      </c>
      <c r="AT69" s="237" t="s">
        <v>184</v>
      </c>
      <c r="AU69" s="239" t="s">
        <v>184</v>
      </c>
      <c r="AV69" s="236">
        <v>105.349</v>
      </c>
      <c r="AW69" s="237" t="s">
        <v>184</v>
      </c>
      <c r="AX69" s="237" t="s">
        <v>184</v>
      </c>
      <c r="AY69" s="240" t="s">
        <v>184</v>
      </c>
    </row>
    <row r="70" spans="1:51" x14ac:dyDescent="0.3">
      <c r="A70" s="281" t="s">
        <v>66</v>
      </c>
      <c r="B70" s="242"/>
      <c r="C70" s="242" t="s">
        <v>47</v>
      </c>
      <c r="D70" s="282">
        <v>1.3084814104717991E-2</v>
      </c>
      <c r="E70" s="283">
        <v>1.7398196770038794E-2</v>
      </c>
      <c r="F70" s="283">
        <v>1.5177882808946634E-2</v>
      </c>
      <c r="G70" s="283">
        <v>1.7637484586929587E-2</v>
      </c>
      <c r="H70" s="283">
        <v>1.9441812726985575E-2</v>
      </c>
      <c r="I70" s="283">
        <v>1.6333330047609992E-2</v>
      </c>
      <c r="J70" s="283">
        <v>1.2173707160191753E-2</v>
      </c>
      <c r="K70" s="283">
        <v>1.5168262113885334E-2</v>
      </c>
      <c r="L70" s="283">
        <v>1.6166327203313954E-2</v>
      </c>
      <c r="M70" s="283">
        <v>1.5459437288201769E-2</v>
      </c>
      <c r="N70" s="283">
        <v>1.5256601601747945E-2</v>
      </c>
      <c r="O70" s="283">
        <v>1.3422360853884357E-2</v>
      </c>
      <c r="P70" s="282">
        <v>1.521846661170659E-2</v>
      </c>
      <c r="Q70" s="283">
        <v>1.7803598200899617E-2</v>
      </c>
      <c r="R70" s="283">
        <v>1.450413535440483E-2</v>
      </c>
      <c r="S70" s="283">
        <v>1.4712195121951176E-2</v>
      </c>
      <c r="T70" s="284">
        <v>1.5315578967905594E-2</v>
      </c>
      <c r="U70" s="283">
        <v>1.3692226788461851E-2</v>
      </c>
      <c r="V70" s="283">
        <v>1.5282120211553547E-2</v>
      </c>
      <c r="W70" s="283">
        <v>6.9404728439461391E-3</v>
      </c>
      <c r="X70" s="283">
        <v>7.6477763364246696E-3</v>
      </c>
      <c r="Y70" s="283">
        <v>1.1386340271177318E-2</v>
      </c>
      <c r="Z70" s="277">
        <v>1.4191033138401678E-2</v>
      </c>
      <c r="AA70" s="277">
        <v>1.2336317769546952E-2</v>
      </c>
      <c r="AB70" s="277">
        <v>1.446637101303324E-2</v>
      </c>
      <c r="AC70" s="277">
        <v>1.6762839007501355E-2</v>
      </c>
      <c r="AD70" s="277">
        <v>1.2039163311778652E-2</v>
      </c>
      <c r="AE70" s="279">
        <v>9.9550819009877507E-3</v>
      </c>
      <c r="AF70" s="276">
        <v>1.4762964286294184E-2</v>
      </c>
      <c r="AG70" s="277">
        <v>8.6572535186242392E-3</v>
      </c>
      <c r="AH70" s="277">
        <v>1.3665175665039796E-2</v>
      </c>
      <c r="AI70" s="280">
        <v>1.2918878035023057E-2</v>
      </c>
      <c r="AJ70" s="284">
        <v>1.3297463489623454E-2</v>
      </c>
      <c r="AK70" s="283">
        <v>1.2181531721938229E-2</v>
      </c>
      <c r="AL70" s="283">
        <v>9.4495289625665183E-3</v>
      </c>
      <c r="AM70" s="283" t="s">
        <v>184</v>
      </c>
      <c r="AN70" s="283" t="s">
        <v>184</v>
      </c>
      <c r="AO70" s="283" t="s">
        <v>184</v>
      </c>
      <c r="AP70" s="277" t="s">
        <v>184</v>
      </c>
      <c r="AQ70" s="277" t="s">
        <v>184</v>
      </c>
      <c r="AR70" s="277" t="s">
        <v>184</v>
      </c>
      <c r="AS70" s="277" t="s">
        <v>184</v>
      </c>
      <c r="AT70" s="277" t="s">
        <v>184</v>
      </c>
      <c r="AU70" s="279" t="s">
        <v>184</v>
      </c>
      <c r="AV70" s="276">
        <v>1.1641752824813686E-2</v>
      </c>
      <c r="AW70" s="277" t="s">
        <v>184</v>
      </c>
      <c r="AX70" s="277" t="s">
        <v>184</v>
      </c>
      <c r="AY70" s="280" t="s">
        <v>184</v>
      </c>
    </row>
    <row r="71" spans="1:51" x14ac:dyDescent="0.3">
      <c r="A71" s="229" t="s">
        <v>195</v>
      </c>
      <c r="B71" s="222" t="s">
        <v>196</v>
      </c>
      <c r="C71" s="222" t="s">
        <v>69</v>
      </c>
      <c r="D71" s="285">
        <v>350772</v>
      </c>
      <c r="E71" s="286">
        <v>342702</v>
      </c>
      <c r="F71" s="286">
        <v>333776</v>
      </c>
      <c r="G71" s="286">
        <v>321240</v>
      </c>
      <c r="H71" s="286">
        <v>305171</v>
      </c>
      <c r="I71" s="286">
        <v>298191</v>
      </c>
      <c r="J71" s="286">
        <v>297290</v>
      </c>
      <c r="K71" s="286">
        <v>304330</v>
      </c>
      <c r="L71" s="286">
        <v>301282</v>
      </c>
      <c r="M71" s="286">
        <v>300019</v>
      </c>
      <c r="N71" s="286">
        <v>305961</v>
      </c>
      <c r="O71" s="286">
        <v>310482</v>
      </c>
      <c r="P71" s="285">
        <v>342416.66666666669</v>
      </c>
      <c r="Q71" s="286">
        <v>308200.66666666669</v>
      </c>
      <c r="R71" s="286">
        <v>300967.33333333331</v>
      </c>
      <c r="S71" s="286">
        <v>305487.33333333331</v>
      </c>
      <c r="T71" s="287">
        <v>320558</v>
      </c>
      <c r="U71" s="286">
        <v>315562</v>
      </c>
      <c r="V71" s="286">
        <v>343761</v>
      </c>
      <c r="W71" s="286">
        <v>392323</v>
      </c>
      <c r="X71" s="286">
        <v>408934</v>
      </c>
      <c r="Y71" s="286">
        <v>406665</v>
      </c>
      <c r="Z71" s="286">
        <v>407302</v>
      </c>
      <c r="AA71" s="286">
        <v>409331</v>
      </c>
      <c r="AB71" s="286">
        <v>410174</v>
      </c>
      <c r="AC71" s="286">
        <v>403554</v>
      </c>
      <c r="AD71" s="286">
        <v>398287</v>
      </c>
      <c r="AE71" s="288">
        <v>402254</v>
      </c>
      <c r="AF71" s="285">
        <v>326627</v>
      </c>
      <c r="AG71" s="286">
        <v>402640.66666666669</v>
      </c>
      <c r="AH71" s="286">
        <v>408935.66666666669</v>
      </c>
      <c r="AI71" s="289">
        <v>401365</v>
      </c>
      <c r="AJ71" s="287">
        <v>424359</v>
      </c>
      <c r="AK71" s="286">
        <v>431843</v>
      </c>
      <c r="AL71" s="286">
        <v>432851</v>
      </c>
      <c r="AM71" s="286" t="s">
        <v>184</v>
      </c>
      <c r="AN71" s="286" t="s">
        <v>184</v>
      </c>
      <c r="AO71" s="286" t="s">
        <v>184</v>
      </c>
      <c r="AP71" s="286" t="s">
        <v>184</v>
      </c>
      <c r="AQ71" s="286" t="s">
        <v>184</v>
      </c>
      <c r="AR71" s="286" t="s">
        <v>184</v>
      </c>
      <c r="AS71" s="286" t="s">
        <v>184</v>
      </c>
      <c r="AT71" s="286" t="s">
        <v>184</v>
      </c>
      <c r="AU71" s="288" t="s">
        <v>184</v>
      </c>
      <c r="AV71" s="285">
        <v>429684.33333333331</v>
      </c>
      <c r="AW71" s="286" t="s">
        <v>184</v>
      </c>
      <c r="AX71" s="286" t="s">
        <v>184</v>
      </c>
      <c r="AY71" s="289" t="s">
        <v>184</v>
      </c>
    </row>
    <row r="72" spans="1:51" x14ac:dyDescent="0.3">
      <c r="A72" s="229"/>
      <c r="B72" s="230"/>
      <c r="C72" s="230" t="s">
        <v>47</v>
      </c>
      <c r="D72" s="276">
        <v>-0.15586262661266445</v>
      </c>
      <c r="E72" s="277">
        <v>-0.15299403861553515</v>
      </c>
      <c r="F72" s="277">
        <v>-0.15142054482819986</v>
      </c>
      <c r="G72" s="277">
        <v>-0.14567010802789254</v>
      </c>
      <c r="H72" s="277">
        <v>-0.12851610913431613</v>
      </c>
      <c r="I72" s="277">
        <v>-0.10290166819597175</v>
      </c>
      <c r="J72" s="277">
        <v>-0.10072083899245882</v>
      </c>
      <c r="K72" s="277">
        <v>-0.10000680177555907</v>
      </c>
      <c r="L72" s="277">
        <v>-0.11109209730479293</v>
      </c>
      <c r="M72" s="277">
        <v>-0.10238719965533846</v>
      </c>
      <c r="N72" s="277">
        <v>-8.6402685004643154E-2</v>
      </c>
      <c r="O72" s="277">
        <v>-8.4218443523530057E-2</v>
      </c>
      <c r="P72" s="276">
        <v>-0.15346631747753151</v>
      </c>
      <c r="Q72" s="277">
        <v>-0.12656636276985361</v>
      </c>
      <c r="R72" s="277">
        <v>-0.10396965670274674</v>
      </c>
      <c r="S72" s="277">
        <v>-9.0967522439105303E-2</v>
      </c>
      <c r="T72" s="278">
        <v>-8.6135723489902324E-2</v>
      </c>
      <c r="U72" s="277">
        <v>-7.9194168694667721E-2</v>
      </c>
      <c r="V72" s="277">
        <v>2.9915272518096003E-2</v>
      </c>
      <c r="W72" s="277">
        <v>0.22127692690823067</v>
      </c>
      <c r="X72" s="277">
        <v>0.34001592549750798</v>
      </c>
      <c r="Y72" s="277">
        <v>0.36377355453383897</v>
      </c>
      <c r="Z72" s="277">
        <v>0.3700494466682363</v>
      </c>
      <c r="AA72" s="277">
        <v>0.34502349423323381</v>
      </c>
      <c r="AB72" s="277">
        <v>0.36142882747724714</v>
      </c>
      <c r="AC72" s="277">
        <v>0.34509481066199127</v>
      </c>
      <c r="AD72" s="277">
        <v>0.30175741352656049</v>
      </c>
      <c r="AE72" s="279">
        <v>0.29557913180152157</v>
      </c>
      <c r="AF72" s="276">
        <v>-4.6112436115843328E-2</v>
      </c>
      <c r="AG72" s="277">
        <v>0.30642373691599195</v>
      </c>
      <c r="AH72" s="277">
        <v>0.35873771461354625</v>
      </c>
      <c r="AI72" s="280">
        <v>0.3138515290323004</v>
      </c>
      <c r="AJ72" s="278">
        <v>0.32381347525252835</v>
      </c>
      <c r="AK72" s="277">
        <v>0.36848860128912864</v>
      </c>
      <c r="AL72" s="277">
        <v>0.25916261588720063</v>
      </c>
      <c r="AM72" s="277" t="s">
        <v>184</v>
      </c>
      <c r="AN72" s="277" t="s">
        <v>184</v>
      </c>
      <c r="AO72" s="277" t="s">
        <v>184</v>
      </c>
      <c r="AP72" s="277" t="s">
        <v>184</v>
      </c>
      <c r="AQ72" s="277" t="s">
        <v>184</v>
      </c>
      <c r="AR72" s="277" t="s">
        <v>184</v>
      </c>
      <c r="AS72" s="277" t="s">
        <v>184</v>
      </c>
      <c r="AT72" s="277" t="s">
        <v>184</v>
      </c>
      <c r="AU72" s="279" t="s">
        <v>184</v>
      </c>
      <c r="AV72" s="276">
        <v>0.31551994578933557</v>
      </c>
      <c r="AW72" s="277" t="s">
        <v>184</v>
      </c>
      <c r="AX72" s="277" t="s">
        <v>184</v>
      </c>
      <c r="AY72" s="280" t="s">
        <v>184</v>
      </c>
    </row>
    <row r="73" spans="1:51" x14ac:dyDescent="0.3">
      <c r="A73" s="229" t="s">
        <v>197</v>
      </c>
      <c r="B73" s="230"/>
      <c r="C73" s="230" t="s">
        <v>69</v>
      </c>
      <c r="D73" s="290">
        <v>514314</v>
      </c>
      <c r="E73" s="291">
        <v>504886</v>
      </c>
      <c r="F73" s="291">
        <v>494666</v>
      </c>
      <c r="G73" s="291">
        <v>481698</v>
      </c>
      <c r="H73" s="291">
        <v>468464</v>
      </c>
      <c r="I73" s="291">
        <v>456636</v>
      </c>
      <c r="J73" s="291">
        <v>454743</v>
      </c>
      <c r="K73" s="291">
        <v>453152</v>
      </c>
      <c r="L73" s="291">
        <v>451863</v>
      </c>
      <c r="M73" s="291">
        <v>455402</v>
      </c>
      <c r="N73" s="291">
        <v>463477</v>
      </c>
      <c r="O73" s="291">
        <v>464874</v>
      </c>
      <c r="P73" s="290">
        <v>504622</v>
      </c>
      <c r="Q73" s="291">
        <v>468932.66666666669</v>
      </c>
      <c r="R73" s="291">
        <v>453252.66666666669</v>
      </c>
      <c r="S73" s="291">
        <v>461251</v>
      </c>
      <c r="T73" s="292">
        <v>473404</v>
      </c>
      <c r="U73" s="291">
        <v>465671</v>
      </c>
      <c r="V73" s="291">
        <v>485190</v>
      </c>
      <c r="W73" s="291">
        <v>528421</v>
      </c>
      <c r="X73" s="291">
        <v>544351</v>
      </c>
      <c r="Y73" s="291">
        <v>543662</v>
      </c>
      <c r="Z73" s="291">
        <v>546846</v>
      </c>
      <c r="AA73" s="291">
        <v>549624</v>
      </c>
      <c r="AB73" s="291">
        <v>553928</v>
      </c>
      <c r="AC73" s="291">
        <v>561829</v>
      </c>
      <c r="AD73" s="291">
        <v>571866</v>
      </c>
      <c r="AE73" s="293">
        <v>582926</v>
      </c>
      <c r="AF73" s="290">
        <v>474755</v>
      </c>
      <c r="AG73" s="291">
        <v>538811.33333333337</v>
      </c>
      <c r="AH73" s="291">
        <v>550132.66666666663</v>
      </c>
      <c r="AI73" s="294">
        <v>572207</v>
      </c>
      <c r="AJ73" s="292">
        <v>596290</v>
      </c>
      <c r="AK73" s="291">
        <v>606540</v>
      </c>
      <c r="AL73" s="291">
        <v>611958</v>
      </c>
      <c r="AM73" s="291" t="s">
        <v>184</v>
      </c>
      <c r="AN73" s="291" t="s">
        <v>184</v>
      </c>
      <c r="AO73" s="291" t="s">
        <v>184</v>
      </c>
      <c r="AP73" s="291" t="s">
        <v>184</v>
      </c>
      <c r="AQ73" s="291" t="s">
        <v>184</v>
      </c>
      <c r="AR73" s="291" t="s">
        <v>184</v>
      </c>
      <c r="AS73" s="291" t="s">
        <v>184</v>
      </c>
      <c r="AT73" s="291" t="s">
        <v>184</v>
      </c>
      <c r="AU73" s="293" t="s">
        <v>184</v>
      </c>
      <c r="AV73" s="290">
        <v>604929.33333333337</v>
      </c>
      <c r="AW73" s="291" t="s">
        <v>184</v>
      </c>
      <c r="AX73" s="291" t="s">
        <v>184</v>
      </c>
      <c r="AY73" s="294" t="s">
        <v>184</v>
      </c>
    </row>
    <row r="74" spans="1:51" x14ac:dyDescent="0.3">
      <c r="A74" s="229"/>
      <c r="B74" s="230"/>
      <c r="C74" s="230" t="s">
        <v>47</v>
      </c>
      <c r="D74" s="276">
        <v>-0.12398890154979741</v>
      </c>
      <c r="E74" s="277">
        <v>-0.12061295795058297</v>
      </c>
      <c r="F74" s="277">
        <v>-0.12043428319446373</v>
      </c>
      <c r="G74" s="277">
        <v>-0.12004486565877254</v>
      </c>
      <c r="H74" s="277">
        <v>-0.10490686303544917</v>
      </c>
      <c r="I74" s="277">
        <v>-9.2182169525490854E-2</v>
      </c>
      <c r="J74" s="277">
        <v>-8.5412430537538386E-2</v>
      </c>
      <c r="K74" s="277">
        <v>-8.8544453249767688E-2</v>
      </c>
      <c r="L74" s="277">
        <v>-9.1098716089413112E-2</v>
      </c>
      <c r="M74" s="277">
        <v>-8.4613575559249601E-2</v>
      </c>
      <c r="N74" s="277">
        <v>-8.2398197570362874E-2</v>
      </c>
      <c r="O74" s="277">
        <v>-7.9255044178027256E-2</v>
      </c>
      <c r="P74" s="276">
        <v>-0.12170457769338279</v>
      </c>
      <c r="Q74" s="277">
        <v>-0.10610534475801964</v>
      </c>
      <c r="R74" s="277">
        <v>-8.8351755034065435E-2</v>
      </c>
      <c r="S74" s="277">
        <v>-8.2076601909674543E-2</v>
      </c>
      <c r="T74" s="278">
        <v>-7.954284736561712E-2</v>
      </c>
      <c r="U74" s="277">
        <v>-7.7670998997793561E-2</v>
      </c>
      <c r="V74" s="277">
        <v>-1.9156360049002761E-2</v>
      </c>
      <c r="W74" s="277">
        <v>9.6996458361878174E-2</v>
      </c>
      <c r="X74" s="277">
        <v>0.16199110283821169</v>
      </c>
      <c r="Y74" s="277">
        <v>0.19058068133042511</v>
      </c>
      <c r="Z74" s="277">
        <v>0.20253857673455117</v>
      </c>
      <c r="AA74" s="277">
        <v>0.21289103876844856</v>
      </c>
      <c r="AB74" s="277">
        <v>0.22587598453513563</v>
      </c>
      <c r="AC74" s="277">
        <v>0.23369901757128864</v>
      </c>
      <c r="AD74" s="277">
        <v>0.23386057992090223</v>
      </c>
      <c r="AE74" s="279">
        <v>0.25394407947099645</v>
      </c>
      <c r="AF74" s="276">
        <v>-5.9186876513509123E-2</v>
      </c>
      <c r="AG74" s="277">
        <v>0.14901641884620254</v>
      </c>
      <c r="AH74" s="277">
        <v>0.21374391619685254</v>
      </c>
      <c r="AI74" s="280">
        <v>0.24055449202278154</v>
      </c>
      <c r="AJ74" s="278">
        <v>0.25957955572829972</v>
      </c>
      <c r="AK74" s="277">
        <v>0.30250756435337395</v>
      </c>
      <c r="AL74" s="277">
        <v>0.26127496444691772</v>
      </c>
      <c r="AM74" s="277" t="s">
        <v>184</v>
      </c>
      <c r="AN74" s="277" t="s">
        <v>184</v>
      </c>
      <c r="AO74" s="277" t="s">
        <v>184</v>
      </c>
      <c r="AP74" s="277" t="s">
        <v>184</v>
      </c>
      <c r="AQ74" s="277" t="s">
        <v>184</v>
      </c>
      <c r="AR74" s="277" t="s">
        <v>184</v>
      </c>
      <c r="AS74" s="277" t="s">
        <v>184</v>
      </c>
      <c r="AT74" s="277" t="s">
        <v>184</v>
      </c>
      <c r="AU74" s="279" t="s">
        <v>184</v>
      </c>
      <c r="AV74" s="276">
        <v>0.27419265375474378</v>
      </c>
      <c r="AW74" s="277" t="s">
        <v>184</v>
      </c>
      <c r="AX74" s="277" t="s">
        <v>184</v>
      </c>
      <c r="AY74" s="280" t="s">
        <v>184</v>
      </c>
    </row>
    <row r="75" spans="1:51" x14ac:dyDescent="0.3">
      <c r="A75" s="229" t="s">
        <v>198</v>
      </c>
      <c r="B75" s="230"/>
      <c r="C75" s="230" t="s">
        <v>69</v>
      </c>
      <c r="D75" s="290">
        <v>14293</v>
      </c>
      <c r="E75" s="291">
        <v>15753</v>
      </c>
      <c r="F75" s="291">
        <v>16644</v>
      </c>
      <c r="G75" s="291">
        <v>17400</v>
      </c>
      <c r="H75" s="291">
        <v>18830</v>
      </c>
      <c r="I75" s="291">
        <v>19334</v>
      </c>
      <c r="J75" s="291">
        <v>19294</v>
      </c>
      <c r="K75" s="291">
        <v>18973</v>
      </c>
      <c r="L75" s="291">
        <v>18926</v>
      </c>
      <c r="M75" s="291">
        <v>17896</v>
      </c>
      <c r="N75" s="291">
        <v>16605</v>
      </c>
      <c r="O75" s="291">
        <v>11503</v>
      </c>
      <c r="P75" s="290">
        <v>15563.333333333334</v>
      </c>
      <c r="Q75" s="291">
        <v>18521.333333333332</v>
      </c>
      <c r="R75" s="291">
        <v>19064.333333333332</v>
      </c>
      <c r="S75" s="291">
        <v>15334.666666666666</v>
      </c>
      <c r="T75" s="292">
        <v>12669</v>
      </c>
      <c r="U75" s="291">
        <v>13819</v>
      </c>
      <c r="V75" s="291">
        <v>12305</v>
      </c>
      <c r="W75" s="291">
        <v>10940</v>
      </c>
      <c r="X75" s="291">
        <v>11462</v>
      </c>
      <c r="Y75" s="291">
        <v>11934</v>
      </c>
      <c r="Z75" s="291">
        <v>12705</v>
      </c>
      <c r="AA75" s="291">
        <v>13576</v>
      </c>
      <c r="AB75" s="291">
        <v>14398</v>
      </c>
      <c r="AC75" s="291">
        <v>15294</v>
      </c>
      <c r="AD75" s="291">
        <v>13868</v>
      </c>
      <c r="AE75" s="293">
        <v>10862</v>
      </c>
      <c r="AF75" s="290">
        <v>12931</v>
      </c>
      <c r="AG75" s="291">
        <v>11445.333333333334</v>
      </c>
      <c r="AH75" s="291">
        <v>13559.666666666666</v>
      </c>
      <c r="AI75" s="294">
        <v>13341.333333333334</v>
      </c>
      <c r="AJ75" s="292">
        <v>10735</v>
      </c>
      <c r="AK75" s="291">
        <v>11714</v>
      </c>
      <c r="AL75" s="291">
        <v>14371</v>
      </c>
      <c r="AM75" s="291" t="s">
        <v>184</v>
      </c>
      <c r="AN75" s="291" t="s">
        <v>184</v>
      </c>
      <c r="AO75" s="291" t="s">
        <v>184</v>
      </c>
      <c r="AP75" s="291" t="s">
        <v>184</v>
      </c>
      <c r="AQ75" s="291" t="s">
        <v>184</v>
      </c>
      <c r="AR75" s="291" t="s">
        <v>184</v>
      </c>
      <c r="AS75" s="291" t="s">
        <v>184</v>
      </c>
      <c r="AT75" s="291" t="s">
        <v>184</v>
      </c>
      <c r="AU75" s="293" t="s">
        <v>184</v>
      </c>
      <c r="AV75" s="290">
        <v>12273.333333333334</v>
      </c>
      <c r="AW75" s="291" t="s">
        <v>184</v>
      </c>
      <c r="AX75" s="291" t="s">
        <v>184</v>
      </c>
      <c r="AY75" s="294" t="s">
        <v>184</v>
      </c>
    </row>
    <row r="76" spans="1:51" x14ac:dyDescent="0.3">
      <c r="A76" s="241"/>
      <c r="B76" s="242"/>
      <c r="C76" s="242" t="s">
        <v>47</v>
      </c>
      <c r="D76" s="282">
        <v>-0.157550394907462</v>
      </c>
      <c r="E76" s="283">
        <v>-9.9056334000571844E-2</v>
      </c>
      <c r="F76" s="283">
        <v>-0.16286087918720454</v>
      </c>
      <c r="G76" s="283">
        <v>-6.5671481501369297E-2</v>
      </c>
      <c r="H76" s="283">
        <v>-2.1360636141572655E-2</v>
      </c>
      <c r="I76" s="283">
        <v>-8.0165564489271618E-2</v>
      </c>
      <c r="J76" s="283">
        <v>-3.5589323203039099E-2</v>
      </c>
      <c r="K76" s="283">
        <v>-1.2902554497684803E-2</v>
      </c>
      <c r="L76" s="283">
        <v>-2.115334884923712E-2</v>
      </c>
      <c r="M76" s="283">
        <v>-0.11484815510930858</v>
      </c>
      <c r="N76" s="283">
        <v>-8.9188744446272783E-2</v>
      </c>
      <c r="O76" s="283">
        <v>-6.6011692107827147E-2</v>
      </c>
      <c r="P76" s="282">
        <v>-0.14066957465996721</v>
      </c>
      <c r="Q76" s="283">
        <v>-5.6366013959886677E-2</v>
      </c>
      <c r="R76" s="283">
        <v>-2.3376933847887832E-2</v>
      </c>
      <c r="S76" s="283">
        <v>-9.3785088151285431E-2</v>
      </c>
      <c r="T76" s="284">
        <v>-0.11362205275309592</v>
      </c>
      <c r="U76" s="283">
        <v>-0.12277026598108293</v>
      </c>
      <c r="V76" s="283">
        <v>-0.26069454458062963</v>
      </c>
      <c r="W76" s="283">
        <v>-0.37126436781609196</v>
      </c>
      <c r="X76" s="283">
        <v>-0.39129049389272441</v>
      </c>
      <c r="Y76" s="283">
        <v>-0.38274542257163546</v>
      </c>
      <c r="Z76" s="283">
        <v>-0.34150513112884839</v>
      </c>
      <c r="AA76" s="283">
        <v>-0.28445685974806295</v>
      </c>
      <c r="AB76" s="283">
        <v>-0.23924759589982031</v>
      </c>
      <c r="AC76" s="283">
        <v>-0.14539561913276713</v>
      </c>
      <c r="AD76" s="283">
        <v>-0.16482987052092737</v>
      </c>
      <c r="AE76" s="295">
        <v>-5.5724593584282334E-2</v>
      </c>
      <c r="AF76" s="282">
        <v>-0.16913686014135793</v>
      </c>
      <c r="AG76" s="283">
        <v>-0.38204592901878909</v>
      </c>
      <c r="AH76" s="283">
        <v>-0.28874162922035912</v>
      </c>
      <c r="AI76" s="296">
        <v>-0.12998869663507515</v>
      </c>
      <c r="AJ76" s="284">
        <v>-0.15265608966769278</v>
      </c>
      <c r="AK76" s="283">
        <v>-0.15232650698313918</v>
      </c>
      <c r="AL76" s="283">
        <v>0.16789922795611531</v>
      </c>
      <c r="AM76" s="283" t="s">
        <v>184</v>
      </c>
      <c r="AN76" s="283" t="s">
        <v>184</v>
      </c>
      <c r="AO76" s="283" t="s">
        <v>184</v>
      </c>
      <c r="AP76" s="283" t="s">
        <v>184</v>
      </c>
      <c r="AQ76" s="283" t="s">
        <v>184</v>
      </c>
      <c r="AR76" s="283" t="s">
        <v>184</v>
      </c>
      <c r="AS76" s="283" t="s">
        <v>184</v>
      </c>
      <c r="AT76" s="283" t="s">
        <v>184</v>
      </c>
      <c r="AU76" s="295" t="s">
        <v>184</v>
      </c>
      <c r="AV76" s="282">
        <v>-5.0859691181398659E-2</v>
      </c>
      <c r="AW76" s="283" t="s">
        <v>184</v>
      </c>
      <c r="AX76" s="283" t="s">
        <v>184</v>
      </c>
      <c r="AY76" s="296" t="s">
        <v>184</v>
      </c>
    </row>
    <row r="77" spans="1:51" x14ac:dyDescent="0.3">
      <c r="A77" s="229" t="s">
        <v>146</v>
      </c>
      <c r="B77" s="230" t="s">
        <v>50</v>
      </c>
      <c r="C77" s="230" t="s">
        <v>69</v>
      </c>
      <c r="D77" s="290">
        <v>6559</v>
      </c>
      <c r="E77" s="291">
        <v>4758</v>
      </c>
      <c r="F77" s="291">
        <v>4360</v>
      </c>
      <c r="G77" s="291">
        <v>3751</v>
      </c>
      <c r="H77" s="291">
        <v>4126</v>
      </c>
      <c r="I77" s="291">
        <v>2891</v>
      </c>
      <c r="J77" s="291">
        <v>3946</v>
      </c>
      <c r="K77" s="291">
        <v>2783</v>
      </c>
      <c r="L77" s="291">
        <v>3403</v>
      </c>
      <c r="M77" s="291">
        <v>4166</v>
      </c>
      <c r="N77" s="291">
        <v>3442</v>
      </c>
      <c r="O77" s="291">
        <v>3304</v>
      </c>
      <c r="P77" s="290">
        <v>15677</v>
      </c>
      <c r="Q77" s="291">
        <v>10768</v>
      </c>
      <c r="R77" s="291">
        <v>10132</v>
      </c>
      <c r="S77" s="291">
        <v>10912</v>
      </c>
      <c r="T77" s="292">
        <v>5411</v>
      </c>
      <c r="U77" s="291">
        <v>3948</v>
      </c>
      <c r="V77" s="291">
        <v>2565</v>
      </c>
      <c r="W77" s="291">
        <v>1092</v>
      </c>
      <c r="X77" s="291">
        <v>2004</v>
      </c>
      <c r="Y77" s="291">
        <v>2711</v>
      </c>
      <c r="Z77" s="291">
        <v>3075</v>
      </c>
      <c r="AA77" s="291">
        <v>2827</v>
      </c>
      <c r="AB77" s="291">
        <v>3537</v>
      </c>
      <c r="AC77" s="291">
        <v>3483</v>
      </c>
      <c r="AD77" s="291">
        <v>5700</v>
      </c>
      <c r="AE77" s="293">
        <v>3038</v>
      </c>
      <c r="AF77" s="290">
        <v>11924</v>
      </c>
      <c r="AG77" s="291">
        <v>5807</v>
      </c>
      <c r="AH77" s="291">
        <v>9439</v>
      </c>
      <c r="AI77" s="294">
        <v>12221</v>
      </c>
      <c r="AJ77" s="292">
        <v>3213</v>
      </c>
      <c r="AK77" s="291">
        <v>3003</v>
      </c>
      <c r="AL77" s="291" t="s">
        <v>184</v>
      </c>
      <c r="AM77" s="291" t="s">
        <v>184</v>
      </c>
      <c r="AN77" s="291" t="s">
        <v>184</v>
      </c>
      <c r="AO77" s="291" t="s">
        <v>184</v>
      </c>
      <c r="AP77" s="291" t="s">
        <v>184</v>
      </c>
      <c r="AQ77" s="291" t="s">
        <v>184</v>
      </c>
      <c r="AR77" s="291" t="s">
        <v>184</v>
      </c>
      <c r="AS77" s="291" t="s">
        <v>184</v>
      </c>
      <c r="AT77" s="291" t="s">
        <v>184</v>
      </c>
      <c r="AU77" s="293" t="s">
        <v>184</v>
      </c>
      <c r="AV77" s="290" t="s">
        <v>184</v>
      </c>
      <c r="AW77" s="291" t="s">
        <v>184</v>
      </c>
      <c r="AX77" s="291" t="s">
        <v>184</v>
      </c>
      <c r="AY77" s="294" t="s">
        <v>184</v>
      </c>
    </row>
    <row r="78" spans="1:51" x14ac:dyDescent="0.3">
      <c r="A78" s="275"/>
      <c r="B78" s="230"/>
      <c r="C78" s="230" t="s">
        <v>47</v>
      </c>
      <c r="D78" s="276">
        <v>0.24059012672593152</v>
      </c>
      <c r="E78" s="277">
        <v>0.3176405427859319</v>
      </c>
      <c r="F78" s="277">
        <v>6.3155327968788103E-2</v>
      </c>
      <c r="G78" s="277">
        <v>2.6546250684181719E-2</v>
      </c>
      <c r="H78" s="277">
        <v>0.12119565217391304</v>
      </c>
      <c r="I78" s="277">
        <v>-0.13907087552114353</v>
      </c>
      <c r="J78" s="277">
        <v>0.22966656279214709</v>
      </c>
      <c r="K78" s="277">
        <v>2.3161764705882354E-2</v>
      </c>
      <c r="L78" s="277">
        <v>9.2806679511881818E-2</v>
      </c>
      <c r="M78" s="277">
        <v>0.1118227915665866</v>
      </c>
      <c r="N78" s="277">
        <v>-5.7244590523144345E-2</v>
      </c>
      <c r="O78" s="277">
        <v>-5.0847457627118647E-2</v>
      </c>
      <c r="P78" s="276">
        <v>0.20601584737287484</v>
      </c>
      <c r="Q78" s="277">
        <v>7.1081182192293301E-3</v>
      </c>
      <c r="R78" s="277">
        <v>0.12042463784142431</v>
      </c>
      <c r="S78" s="277">
        <v>3.0333670374115269E-3</v>
      </c>
      <c r="T78" s="278">
        <v>-0.17502668089647813</v>
      </c>
      <c r="U78" s="277">
        <v>-0.17023959646910466</v>
      </c>
      <c r="V78" s="277">
        <v>-0.41169724770642202</v>
      </c>
      <c r="W78" s="277">
        <v>-0.70887763263129833</v>
      </c>
      <c r="X78" s="277">
        <v>-0.51429956374212316</v>
      </c>
      <c r="Y78" s="277">
        <v>-6.2262193012798339E-2</v>
      </c>
      <c r="Z78" s="277">
        <v>-0.2207298530157121</v>
      </c>
      <c r="AA78" s="277">
        <v>1.5810276679841896E-2</v>
      </c>
      <c r="AB78" s="277">
        <v>3.937702027622686E-2</v>
      </c>
      <c r="AC78" s="277">
        <v>-0.16394623139702352</v>
      </c>
      <c r="AD78" s="277">
        <v>0.65601394538059266</v>
      </c>
      <c r="AE78" s="279">
        <v>-8.050847457627118E-2</v>
      </c>
      <c r="AF78" s="276">
        <v>-0.23939529246667091</v>
      </c>
      <c r="AG78" s="277">
        <v>-0.46071693907875183</v>
      </c>
      <c r="AH78" s="277">
        <v>-6.8397157520726407E-2</v>
      </c>
      <c r="AI78" s="280">
        <v>0.11995967741935484</v>
      </c>
      <c r="AJ78" s="278">
        <v>-0.40620957309184996</v>
      </c>
      <c r="AK78" s="277">
        <v>-0.23936170212765959</v>
      </c>
      <c r="AL78" s="277" t="s">
        <v>184</v>
      </c>
      <c r="AM78" s="277" t="s">
        <v>184</v>
      </c>
      <c r="AN78" s="277" t="s">
        <v>184</v>
      </c>
      <c r="AO78" s="277" t="s">
        <v>184</v>
      </c>
      <c r="AP78" s="277" t="s">
        <v>184</v>
      </c>
      <c r="AQ78" s="277" t="s">
        <v>184</v>
      </c>
      <c r="AR78" s="277" t="s">
        <v>184</v>
      </c>
      <c r="AS78" s="277" t="s">
        <v>184</v>
      </c>
      <c r="AT78" s="277" t="s">
        <v>184</v>
      </c>
      <c r="AU78" s="279" t="s">
        <v>184</v>
      </c>
      <c r="AV78" s="276" t="s">
        <v>184</v>
      </c>
      <c r="AW78" s="277" t="s">
        <v>184</v>
      </c>
      <c r="AX78" s="277" t="s">
        <v>184</v>
      </c>
      <c r="AY78" s="280" t="s">
        <v>184</v>
      </c>
    </row>
    <row r="79" spans="1:51" x14ac:dyDescent="0.3">
      <c r="A79" s="229" t="s">
        <v>147</v>
      </c>
      <c r="B79" s="230" t="s">
        <v>50</v>
      </c>
      <c r="C79" s="230" t="s">
        <v>69</v>
      </c>
      <c r="D79" s="290">
        <v>2529</v>
      </c>
      <c r="E79" s="291">
        <v>1432</v>
      </c>
      <c r="F79" s="291">
        <v>1248</v>
      </c>
      <c r="G79" s="291">
        <v>1317</v>
      </c>
      <c r="H79" s="291">
        <v>1317</v>
      </c>
      <c r="I79" s="291">
        <v>878</v>
      </c>
      <c r="J79" s="291">
        <v>1324</v>
      </c>
      <c r="K79" s="291">
        <v>860</v>
      </c>
      <c r="L79" s="291">
        <v>1063</v>
      </c>
      <c r="M79" s="291">
        <v>1598</v>
      </c>
      <c r="N79" s="291">
        <v>1426</v>
      </c>
      <c r="O79" s="291">
        <v>2036</v>
      </c>
      <c r="P79" s="290">
        <v>5209</v>
      </c>
      <c r="Q79" s="291">
        <v>3512</v>
      </c>
      <c r="R79" s="291">
        <v>3247</v>
      </c>
      <c r="S79" s="291">
        <v>5060</v>
      </c>
      <c r="T79" s="292">
        <v>2511</v>
      </c>
      <c r="U79" s="291">
        <v>1430</v>
      </c>
      <c r="V79" s="291">
        <v>925</v>
      </c>
      <c r="W79" s="291">
        <v>592</v>
      </c>
      <c r="X79" s="291">
        <v>810</v>
      </c>
      <c r="Y79" s="291">
        <v>917</v>
      </c>
      <c r="Z79" s="291">
        <v>1087</v>
      </c>
      <c r="AA79" s="291">
        <v>869</v>
      </c>
      <c r="AB79" s="291">
        <v>1052</v>
      </c>
      <c r="AC79" s="291">
        <v>1240</v>
      </c>
      <c r="AD79" s="291">
        <v>1398</v>
      </c>
      <c r="AE79" s="293">
        <v>4110</v>
      </c>
      <c r="AF79" s="290">
        <v>4866</v>
      </c>
      <c r="AG79" s="291">
        <v>2319</v>
      </c>
      <c r="AH79" s="291">
        <v>3008</v>
      </c>
      <c r="AI79" s="294">
        <v>6748</v>
      </c>
      <c r="AJ79" s="292">
        <v>5211</v>
      </c>
      <c r="AK79" s="291">
        <v>3249</v>
      </c>
      <c r="AL79" s="291" t="s">
        <v>184</v>
      </c>
      <c r="AM79" s="291" t="s">
        <v>184</v>
      </c>
      <c r="AN79" s="291" t="s">
        <v>184</v>
      </c>
      <c r="AO79" s="291" t="s">
        <v>184</v>
      </c>
      <c r="AP79" s="291" t="s">
        <v>184</v>
      </c>
      <c r="AQ79" s="291" t="s">
        <v>184</v>
      </c>
      <c r="AR79" s="291" t="s">
        <v>184</v>
      </c>
      <c r="AS79" s="291" t="s">
        <v>184</v>
      </c>
      <c r="AT79" s="291" t="s">
        <v>184</v>
      </c>
      <c r="AU79" s="293" t="s">
        <v>184</v>
      </c>
      <c r="AV79" s="290" t="s">
        <v>184</v>
      </c>
      <c r="AW79" s="291" t="s">
        <v>184</v>
      </c>
      <c r="AX79" s="291" t="s">
        <v>184</v>
      </c>
      <c r="AY79" s="294" t="s">
        <v>184</v>
      </c>
    </row>
    <row r="80" spans="1:51" x14ac:dyDescent="0.3">
      <c r="A80" s="275"/>
      <c r="B80" s="230"/>
      <c r="C80" s="230" t="s">
        <v>47</v>
      </c>
      <c r="D80" s="276">
        <v>-0.56620926243567749</v>
      </c>
      <c r="E80" s="277">
        <v>-0.33488156061309798</v>
      </c>
      <c r="F80" s="277">
        <v>-0.68429041234505439</v>
      </c>
      <c r="G80" s="277">
        <v>-4.2181818181818181E-2</v>
      </c>
      <c r="H80" s="277">
        <v>0.28237585199610515</v>
      </c>
      <c r="I80" s="277">
        <v>-0.33383915022761762</v>
      </c>
      <c r="J80" s="277">
        <v>7.9934747145187598E-2</v>
      </c>
      <c r="K80" s="277">
        <v>-0.12512716174974567</v>
      </c>
      <c r="L80" s="277">
        <v>-7.2425828970331591E-2</v>
      </c>
      <c r="M80" s="277">
        <v>-0.11663902708678828</v>
      </c>
      <c r="N80" s="277">
        <v>-0.14763897190675435</v>
      </c>
      <c r="O80" s="277">
        <v>6.0969254820218866E-2</v>
      </c>
      <c r="P80" s="276">
        <v>-0.56358914209115285</v>
      </c>
      <c r="Q80" s="277">
        <v>-5.5913978494623658E-2</v>
      </c>
      <c r="R80" s="277">
        <v>-3.2190760059612522E-2</v>
      </c>
      <c r="S80" s="277">
        <v>-6.313645621181263E-2</v>
      </c>
      <c r="T80" s="278">
        <v>-7.1174377224199285E-3</v>
      </c>
      <c r="U80" s="277">
        <v>-1.3966480446927375E-3</v>
      </c>
      <c r="V80" s="277">
        <v>-0.25881410256410259</v>
      </c>
      <c r="W80" s="277">
        <v>-0.55049354593773725</v>
      </c>
      <c r="X80" s="277">
        <v>-0.38496583143507973</v>
      </c>
      <c r="Y80" s="277">
        <v>4.441913439635535E-2</v>
      </c>
      <c r="Z80" s="277">
        <v>-0.17900302114803626</v>
      </c>
      <c r="AA80" s="277">
        <v>1.0465116279069767E-2</v>
      </c>
      <c r="AB80" s="277">
        <v>-1.0348071495766699E-2</v>
      </c>
      <c r="AC80" s="277">
        <v>-0.22403003754693368</v>
      </c>
      <c r="AD80" s="277">
        <v>-1.9635343618513323E-2</v>
      </c>
      <c r="AE80" s="279">
        <v>1.0186640471512771</v>
      </c>
      <c r="AF80" s="282">
        <v>-6.5847571510846609E-2</v>
      </c>
      <c r="AG80" s="283">
        <v>-0.33969248291571752</v>
      </c>
      <c r="AH80" s="283">
        <v>-7.3606405913150597E-2</v>
      </c>
      <c r="AI80" s="296">
        <v>0.33359683794466405</v>
      </c>
      <c r="AJ80" s="278">
        <v>1.075268817204301</v>
      </c>
      <c r="AK80" s="277">
        <v>1.2720279720279721</v>
      </c>
      <c r="AL80" s="277" t="s">
        <v>184</v>
      </c>
      <c r="AM80" s="277" t="s">
        <v>184</v>
      </c>
      <c r="AN80" s="277" t="s">
        <v>184</v>
      </c>
      <c r="AO80" s="277" t="s">
        <v>184</v>
      </c>
      <c r="AP80" s="277" t="s">
        <v>184</v>
      </c>
      <c r="AQ80" s="277" t="s">
        <v>184</v>
      </c>
      <c r="AR80" s="277" t="s">
        <v>184</v>
      </c>
      <c r="AS80" s="277" t="s">
        <v>184</v>
      </c>
      <c r="AT80" s="277" t="s">
        <v>184</v>
      </c>
      <c r="AU80" s="279" t="s">
        <v>184</v>
      </c>
      <c r="AV80" s="282" t="s">
        <v>184</v>
      </c>
      <c r="AW80" s="283" t="s">
        <v>184</v>
      </c>
      <c r="AX80" s="283" t="s">
        <v>184</v>
      </c>
      <c r="AY80" s="296" t="s">
        <v>184</v>
      </c>
    </row>
    <row r="81" spans="1:51" x14ac:dyDescent="0.3">
      <c r="A81" s="221" t="s">
        <v>67</v>
      </c>
      <c r="B81" s="222" t="s">
        <v>68</v>
      </c>
      <c r="C81" s="297" t="s">
        <v>69</v>
      </c>
      <c r="D81" s="298">
        <v>19125</v>
      </c>
      <c r="E81" s="299">
        <v>21947</v>
      </c>
      <c r="F81" s="299">
        <v>28551</v>
      </c>
      <c r="G81" s="299">
        <v>24663</v>
      </c>
      <c r="H81" s="299">
        <v>26659</v>
      </c>
      <c r="I81" s="299">
        <v>29743</v>
      </c>
      <c r="J81" s="299">
        <v>21791</v>
      </c>
      <c r="K81" s="299">
        <v>16035</v>
      </c>
      <c r="L81" s="299">
        <v>18036</v>
      </c>
      <c r="M81" s="299">
        <v>19047</v>
      </c>
      <c r="N81" s="299">
        <v>19533</v>
      </c>
      <c r="O81" s="299">
        <v>22698</v>
      </c>
      <c r="P81" s="298">
        <v>69623</v>
      </c>
      <c r="Q81" s="299">
        <v>81065</v>
      </c>
      <c r="R81" s="299">
        <v>55862</v>
      </c>
      <c r="S81" s="299">
        <v>61278</v>
      </c>
      <c r="T81" s="300">
        <v>17504</v>
      </c>
      <c r="U81" s="299">
        <v>23038</v>
      </c>
      <c r="V81" s="299">
        <v>12399</v>
      </c>
      <c r="W81" s="299">
        <v>3803</v>
      </c>
      <c r="X81" s="299">
        <v>7579</v>
      </c>
      <c r="Y81" s="299">
        <v>13678</v>
      </c>
      <c r="Z81" s="299">
        <v>18101</v>
      </c>
      <c r="AA81" s="299">
        <v>14662</v>
      </c>
      <c r="AB81" s="299">
        <v>16404</v>
      </c>
      <c r="AC81" s="299">
        <v>16565</v>
      </c>
      <c r="AD81" s="299">
        <v>14969</v>
      </c>
      <c r="AE81" s="301">
        <v>18290</v>
      </c>
      <c r="AF81" s="298">
        <v>52941</v>
      </c>
      <c r="AG81" s="299">
        <v>25060</v>
      </c>
      <c r="AH81" s="299">
        <v>49167</v>
      </c>
      <c r="AI81" s="302">
        <v>49824</v>
      </c>
      <c r="AJ81" s="300">
        <v>12512</v>
      </c>
      <c r="AK81" s="299">
        <v>10699</v>
      </c>
      <c r="AL81" s="299">
        <v>16099</v>
      </c>
      <c r="AM81" s="299" t="s">
        <v>184</v>
      </c>
      <c r="AN81" s="299" t="s">
        <v>184</v>
      </c>
      <c r="AO81" s="299" t="s">
        <v>184</v>
      </c>
      <c r="AP81" s="299" t="s">
        <v>184</v>
      </c>
      <c r="AQ81" s="299" t="s">
        <v>184</v>
      </c>
      <c r="AR81" s="299" t="s">
        <v>184</v>
      </c>
      <c r="AS81" s="299" t="s">
        <v>184</v>
      </c>
      <c r="AT81" s="299" t="s">
        <v>184</v>
      </c>
      <c r="AU81" s="301" t="s">
        <v>184</v>
      </c>
      <c r="AV81" s="298">
        <v>39310</v>
      </c>
      <c r="AW81" s="299" t="s">
        <v>184</v>
      </c>
      <c r="AX81" s="299" t="s">
        <v>184</v>
      </c>
      <c r="AY81" s="302" t="s">
        <v>184</v>
      </c>
    </row>
    <row r="82" spans="1:51" x14ac:dyDescent="0.3">
      <c r="A82" s="229"/>
      <c r="B82" s="230"/>
      <c r="C82" s="303" t="s">
        <v>47</v>
      </c>
      <c r="D82" s="231">
        <v>9.410755148741419E-2</v>
      </c>
      <c r="E82" s="232">
        <v>-8.2253073513423106E-2</v>
      </c>
      <c r="F82" s="232">
        <v>-9.8825831702544026E-2</v>
      </c>
      <c r="G82" s="232">
        <v>-9.637393085170462E-3</v>
      </c>
      <c r="H82" s="232">
        <v>-2.9946874317735246E-2</v>
      </c>
      <c r="I82" s="232">
        <v>-3.977401129943503E-2</v>
      </c>
      <c r="J82" s="232">
        <v>-6.4563210989482728E-2</v>
      </c>
      <c r="K82" s="232">
        <v>-0.14164123976232534</v>
      </c>
      <c r="L82" s="232">
        <v>8.853883758826725E-2</v>
      </c>
      <c r="M82" s="232">
        <v>6.9635536586735547E-2</v>
      </c>
      <c r="N82" s="232">
        <v>-1.3086095392077607E-2</v>
      </c>
      <c r="O82" s="232">
        <v>9.8006965944272439E-2</v>
      </c>
      <c r="P82" s="231">
        <v>-4.7252175816957689E-2</v>
      </c>
      <c r="Q82" s="232">
        <v>-2.7531190019193859E-2</v>
      </c>
      <c r="R82" s="232">
        <v>-4.5827995558971733E-2</v>
      </c>
      <c r="S82" s="232">
        <v>5.1603713682620858E-2</v>
      </c>
      <c r="T82" s="233">
        <v>-8.4758169934640526E-2</v>
      </c>
      <c r="U82" s="232">
        <v>4.971066660591425E-2</v>
      </c>
      <c r="V82" s="232">
        <v>-0.56572449301250394</v>
      </c>
      <c r="W82" s="232">
        <v>-0.84580140291124362</v>
      </c>
      <c r="X82" s="232">
        <v>-0.71570576540755471</v>
      </c>
      <c r="Y82" s="232">
        <v>-0.54012708872675919</v>
      </c>
      <c r="Z82" s="232">
        <v>-0.16933596438896792</v>
      </c>
      <c r="AA82" s="232">
        <v>-8.5625194886186473E-2</v>
      </c>
      <c r="AB82" s="232">
        <v>-9.0485695276114442E-2</v>
      </c>
      <c r="AC82" s="232">
        <v>-0.13030923505013914</v>
      </c>
      <c r="AD82" s="232">
        <v>-0.23365586443454667</v>
      </c>
      <c r="AE82" s="234">
        <v>-0.19420213234646225</v>
      </c>
      <c r="AF82" s="231">
        <v>-0.2396047283225371</v>
      </c>
      <c r="AG82" s="232">
        <v>-0.69086535496206747</v>
      </c>
      <c r="AH82" s="232">
        <v>-0.11984891339372024</v>
      </c>
      <c r="AI82" s="235">
        <v>-0.18691863311465778</v>
      </c>
      <c r="AJ82" s="233">
        <v>-0.28519195612431442</v>
      </c>
      <c r="AK82" s="232">
        <v>-0.53559336747981601</v>
      </c>
      <c r="AL82" s="232">
        <v>0.29841116219049924</v>
      </c>
      <c r="AM82" s="232" t="s">
        <v>184</v>
      </c>
      <c r="AN82" s="232" t="s">
        <v>184</v>
      </c>
      <c r="AO82" s="232" t="s">
        <v>184</v>
      </c>
      <c r="AP82" s="232" t="s">
        <v>184</v>
      </c>
      <c r="AQ82" s="232" t="s">
        <v>184</v>
      </c>
      <c r="AR82" s="232" t="s">
        <v>184</v>
      </c>
      <c r="AS82" s="232" t="s">
        <v>184</v>
      </c>
      <c r="AT82" s="232" t="s">
        <v>184</v>
      </c>
      <c r="AU82" s="234" t="s">
        <v>184</v>
      </c>
      <c r="AV82" s="231">
        <v>-0.25747530269545343</v>
      </c>
      <c r="AW82" s="232" t="s">
        <v>184</v>
      </c>
      <c r="AX82" s="232" t="s">
        <v>184</v>
      </c>
      <c r="AY82" s="235" t="s">
        <v>184</v>
      </c>
    </row>
    <row r="83" spans="1:51" x14ac:dyDescent="0.3">
      <c r="A83" s="229" t="s">
        <v>70</v>
      </c>
      <c r="B83" s="230" t="s">
        <v>68</v>
      </c>
      <c r="C83" s="304" t="s">
        <v>69</v>
      </c>
      <c r="D83" s="305">
        <v>30016</v>
      </c>
      <c r="E83" s="306">
        <v>31091</v>
      </c>
      <c r="F83" s="306">
        <v>30887</v>
      </c>
      <c r="G83" s="306">
        <v>27895</v>
      </c>
      <c r="H83" s="306">
        <v>31603</v>
      </c>
      <c r="I83" s="306">
        <v>27526</v>
      </c>
      <c r="J83" s="306">
        <v>25974</v>
      </c>
      <c r="K83" s="306">
        <v>13359</v>
      </c>
      <c r="L83" s="306">
        <v>32194</v>
      </c>
      <c r="M83" s="306">
        <v>31262</v>
      </c>
      <c r="N83" s="306">
        <v>30815</v>
      </c>
      <c r="O83" s="306">
        <v>23692</v>
      </c>
      <c r="P83" s="305">
        <v>91994</v>
      </c>
      <c r="Q83" s="306">
        <v>87024</v>
      </c>
      <c r="R83" s="306">
        <v>71527</v>
      </c>
      <c r="S83" s="306">
        <v>85769</v>
      </c>
      <c r="T83" s="307">
        <v>29075</v>
      </c>
      <c r="U83" s="306">
        <v>29954</v>
      </c>
      <c r="V83" s="306">
        <v>16702</v>
      </c>
      <c r="W83" s="306">
        <v>1222</v>
      </c>
      <c r="X83" s="306">
        <v>15519</v>
      </c>
      <c r="Y83" s="306">
        <v>22536</v>
      </c>
      <c r="Z83" s="306">
        <v>20112</v>
      </c>
      <c r="AA83" s="306">
        <v>14726</v>
      </c>
      <c r="AB83" s="306">
        <v>32407</v>
      </c>
      <c r="AC83" s="306">
        <v>29155</v>
      </c>
      <c r="AD83" s="306">
        <v>34487</v>
      </c>
      <c r="AE83" s="308">
        <v>12843</v>
      </c>
      <c r="AF83" s="305">
        <v>75731</v>
      </c>
      <c r="AG83" s="306">
        <v>39277</v>
      </c>
      <c r="AH83" s="306">
        <v>67245</v>
      </c>
      <c r="AI83" s="309">
        <v>76485</v>
      </c>
      <c r="AJ83" s="307">
        <v>25066</v>
      </c>
      <c r="AK83" s="306">
        <v>28351</v>
      </c>
      <c r="AL83" s="306">
        <v>28788</v>
      </c>
      <c r="AM83" s="306" t="s">
        <v>184</v>
      </c>
      <c r="AN83" s="306" t="s">
        <v>184</v>
      </c>
      <c r="AO83" s="306" t="s">
        <v>184</v>
      </c>
      <c r="AP83" s="306" t="s">
        <v>184</v>
      </c>
      <c r="AQ83" s="306" t="s">
        <v>184</v>
      </c>
      <c r="AR83" s="306" t="s">
        <v>184</v>
      </c>
      <c r="AS83" s="306" t="s">
        <v>184</v>
      </c>
      <c r="AT83" s="306" t="s">
        <v>184</v>
      </c>
      <c r="AU83" s="308" t="s">
        <v>184</v>
      </c>
      <c r="AV83" s="305">
        <v>82205</v>
      </c>
      <c r="AW83" s="306" t="s">
        <v>184</v>
      </c>
      <c r="AX83" s="306" t="s">
        <v>184</v>
      </c>
      <c r="AY83" s="309" t="s">
        <v>184</v>
      </c>
    </row>
    <row r="84" spans="1:51" x14ac:dyDescent="0.3">
      <c r="A84" s="241"/>
      <c r="B84" s="242"/>
      <c r="C84" s="310" t="s">
        <v>47</v>
      </c>
      <c r="D84" s="243">
        <v>0.22200056996295231</v>
      </c>
      <c r="E84" s="244">
        <v>0.35537730502637432</v>
      </c>
      <c r="F84" s="244">
        <v>0.38413623123459556</v>
      </c>
      <c r="G84" s="244">
        <v>0.12258038552859275</v>
      </c>
      <c r="H84" s="244">
        <v>0.13394330821672057</v>
      </c>
      <c r="I84" s="244">
        <v>2.8086950026144707E-2</v>
      </c>
      <c r="J84" s="244">
        <v>-3.10378273520854E-2</v>
      </c>
      <c r="K84" s="244">
        <v>0.80113253336928669</v>
      </c>
      <c r="L84" s="244">
        <v>9.6600585870972255E-2</v>
      </c>
      <c r="M84" s="244">
        <v>0.17292612463887735</v>
      </c>
      <c r="N84" s="244">
        <v>0.22276893774056589</v>
      </c>
      <c r="O84" s="244">
        <v>0.1375072018436721</v>
      </c>
      <c r="P84" s="243">
        <v>0.31764469971496911</v>
      </c>
      <c r="Q84" s="244">
        <v>9.4737901450442183E-2</v>
      </c>
      <c r="R84" s="244">
        <v>0.12497444205029805</v>
      </c>
      <c r="S84" s="244">
        <v>0.18005833631435569</v>
      </c>
      <c r="T84" s="245">
        <v>-3.134994669509595E-2</v>
      </c>
      <c r="U84" s="244">
        <v>-3.6570068508571578E-2</v>
      </c>
      <c r="V84" s="244">
        <v>-0.45925470262570012</v>
      </c>
      <c r="W84" s="244">
        <v>-0.95619286610503673</v>
      </c>
      <c r="X84" s="244">
        <v>-0.50893902477612885</v>
      </c>
      <c r="Y84" s="244">
        <v>-0.1812831504759137</v>
      </c>
      <c r="Z84" s="244">
        <v>-0.22568722568722563</v>
      </c>
      <c r="AA84" s="244">
        <v>0.10232801856426392</v>
      </c>
      <c r="AB84" s="244">
        <v>6.6161396533514962E-3</v>
      </c>
      <c r="AC84" s="244">
        <v>-6.7398119122257044E-2</v>
      </c>
      <c r="AD84" s="244">
        <v>0.11916274541619344</v>
      </c>
      <c r="AE84" s="246">
        <v>-0.4579182846530474</v>
      </c>
      <c r="AF84" s="243">
        <v>-0.17678326847403092</v>
      </c>
      <c r="AG84" s="244">
        <v>-0.54866473616473621</v>
      </c>
      <c r="AH84" s="244">
        <v>-5.9865505333650232E-2</v>
      </c>
      <c r="AI84" s="247">
        <v>-0.10824423742844151</v>
      </c>
      <c r="AJ84" s="245">
        <v>-0.13788478073946692</v>
      </c>
      <c r="AK84" s="244">
        <v>-5.3515390265073105E-2</v>
      </c>
      <c r="AL84" s="244">
        <v>0.72362591306430379</v>
      </c>
      <c r="AM84" s="244" t="s">
        <v>184</v>
      </c>
      <c r="AN84" s="244" t="s">
        <v>184</v>
      </c>
      <c r="AO84" s="244" t="s">
        <v>184</v>
      </c>
      <c r="AP84" s="244" t="s">
        <v>184</v>
      </c>
      <c r="AQ84" s="244" t="s">
        <v>184</v>
      </c>
      <c r="AR84" s="244" t="s">
        <v>184</v>
      </c>
      <c r="AS84" s="244" t="s">
        <v>184</v>
      </c>
      <c r="AT84" s="244" t="s">
        <v>184</v>
      </c>
      <c r="AU84" s="246" t="s">
        <v>184</v>
      </c>
      <c r="AV84" s="243">
        <v>8.5486788765498936E-2</v>
      </c>
      <c r="AW84" s="244" t="s">
        <v>184</v>
      </c>
      <c r="AX84" s="244" t="s">
        <v>184</v>
      </c>
      <c r="AY84" s="247" t="s">
        <v>184</v>
      </c>
    </row>
    <row r="85" spans="1:51" x14ac:dyDescent="0.3">
      <c r="A85" s="229" t="s">
        <v>71</v>
      </c>
      <c r="B85" s="230" t="s">
        <v>72</v>
      </c>
      <c r="C85" s="304" t="s">
        <v>73</v>
      </c>
      <c r="D85" s="305">
        <v>4816</v>
      </c>
      <c r="E85" s="306">
        <v>4120</v>
      </c>
      <c r="F85" s="306">
        <v>4169</v>
      </c>
      <c r="G85" s="306">
        <v>3982</v>
      </c>
      <c r="H85" s="306">
        <v>4087</v>
      </c>
      <c r="I85" s="306">
        <v>3885</v>
      </c>
      <c r="J85" s="306">
        <v>4272</v>
      </c>
      <c r="K85" s="306">
        <v>3973</v>
      </c>
      <c r="L85" s="306">
        <v>4036</v>
      </c>
      <c r="M85" s="306">
        <v>4170</v>
      </c>
      <c r="N85" s="306">
        <v>4347</v>
      </c>
      <c r="O85" s="306">
        <v>4491</v>
      </c>
      <c r="P85" s="305">
        <v>13105</v>
      </c>
      <c r="Q85" s="306">
        <v>11954</v>
      </c>
      <c r="R85" s="306">
        <v>12281</v>
      </c>
      <c r="S85" s="306">
        <v>13008</v>
      </c>
      <c r="T85" s="307">
        <v>4856</v>
      </c>
      <c r="U85" s="306">
        <v>4127</v>
      </c>
      <c r="V85" s="306">
        <v>4146</v>
      </c>
      <c r="W85" s="306">
        <v>3507</v>
      </c>
      <c r="X85" s="306">
        <v>3549</v>
      </c>
      <c r="Y85" s="306">
        <v>3601</v>
      </c>
      <c r="Z85" s="306">
        <v>4270</v>
      </c>
      <c r="AA85" s="306">
        <v>3952</v>
      </c>
      <c r="AB85" s="306">
        <v>4030</v>
      </c>
      <c r="AC85" s="306">
        <v>4079</v>
      </c>
      <c r="AD85" s="306">
        <v>4124</v>
      </c>
      <c r="AE85" s="308">
        <v>4553</v>
      </c>
      <c r="AF85" s="305">
        <v>13129</v>
      </c>
      <c r="AG85" s="306">
        <v>10657</v>
      </c>
      <c r="AH85" s="306">
        <v>12252</v>
      </c>
      <c r="AI85" s="309">
        <v>12756</v>
      </c>
      <c r="AJ85" s="307">
        <v>4988</v>
      </c>
      <c r="AK85" s="306">
        <v>4000</v>
      </c>
      <c r="AL85" s="306">
        <v>4072</v>
      </c>
      <c r="AM85" s="306" t="s">
        <v>184</v>
      </c>
      <c r="AN85" s="306" t="s">
        <v>184</v>
      </c>
      <c r="AO85" s="306" t="s">
        <v>184</v>
      </c>
      <c r="AP85" s="306" t="s">
        <v>184</v>
      </c>
      <c r="AQ85" s="306" t="s">
        <v>184</v>
      </c>
      <c r="AR85" s="306" t="s">
        <v>184</v>
      </c>
      <c r="AS85" s="306" t="s">
        <v>184</v>
      </c>
      <c r="AT85" s="306" t="s">
        <v>184</v>
      </c>
      <c r="AU85" s="308" t="s">
        <v>184</v>
      </c>
      <c r="AV85" s="305">
        <v>13060</v>
      </c>
      <c r="AW85" s="306" t="s">
        <v>184</v>
      </c>
      <c r="AX85" s="306" t="s">
        <v>184</v>
      </c>
      <c r="AY85" s="309" t="s">
        <v>184</v>
      </c>
    </row>
    <row r="86" spans="1:51" x14ac:dyDescent="0.3">
      <c r="A86" s="229"/>
      <c r="B86" s="230"/>
      <c r="C86" s="230" t="s">
        <v>47</v>
      </c>
      <c r="D86" s="243">
        <v>2.4680851063829789E-2</v>
      </c>
      <c r="E86" s="244">
        <v>-2.9674988224211021E-2</v>
      </c>
      <c r="F86" s="244">
        <v>-9.9956822107081178E-2</v>
      </c>
      <c r="G86" s="244">
        <v>-2.8306490971205467E-2</v>
      </c>
      <c r="H86" s="244">
        <v>2.4824473420260781E-2</v>
      </c>
      <c r="I86" s="244">
        <v>-2.042360060514372E-2</v>
      </c>
      <c r="J86" s="244">
        <v>1.7385091688497261E-2</v>
      </c>
      <c r="K86" s="244">
        <v>-4.0338164251207731E-2</v>
      </c>
      <c r="L86" s="244">
        <v>-3.1204992798847815E-2</v>
      </c>
      <c r="M86" s="244">
        <v>1.9559902200488997E-2</v>
      </c>
      <c r="N86" s="244">
        <v>1.5179822512844466E-2</v>
      </c>
      <c r="O86" s="244">
        <v>2.1145975443383355E-2</v>
      </c>
      <c r="P86" s="243">
        <v>-3.4835763735454411E-2</v>
      </c>
      <c r="Q86" s="244">
        <v>-8.1314304679721214E-3</v>
      </c>
      <c r="R86" s="244">
        <v>-1.7912834866053579E-2</v>
      </c>
      <c r="S86" s="244">
        <v>1.8637431480031323E-2</v>
      </c>
      <c r="T86" s="245">
        <v>8.3056478405315621E-3</v>
      </c>
      <c r="U86" s="244">
        <v>1.6990291262135922E-3</v>
      </c>
      <c r="V86" s="244">
        <v>-5.5169105301031418E-3</v>
      </c>
      <c r="W86" s="244">
        <v>-0.11928679055750879</v>
      </c>
      <c r="X86" s="244">
        <v>-0.13163689747981405</v>
      </c>
      <c r="Y86" s="244">
        <v>-7.3101673101673106E-2</v>
      </c>
      <c r="Z86" s="244">
        <v>-4.6816479400749064E-4</v>
      </c>
      <c r="AA86" s="244">
        <v>-5.2856783287188519E-3</v>
      </c>
      <c r="AB86" s="244">
        <v>-1.4866204162537165E-3</v>
      </c>
      <c r="AC86" s="244">
        <v>-2.182254196642686E-2</v>
      </c>
      <c r="AD86" s="244">
        <v>-5.1299746951920862E-2</v>
      </c>
      <c r="AE86" s="246">
        <v>1.3805388554887553E-2</v>
      </c>
      <c r="AF86" s="243">
        <v>1.8313620755436857E-3</v>
      </c>
      <c r="AG86" s="244">
        <v>-0.10849924711393676</v>
      </c>
      <c r="AH86" s="244">
        <v>-2.3613712238417066E-3</v>
      </c>
      <c r="AI86" s="247">
        <v>-1.9372693726937271E-2</v>
      </c>
      <c r="AJ86" s="245">
        <v>2.7182866556836903E-2</v>
      </c>
      <c r="AK86" s="244">
        <v>-3.0772958565543979E-2</v>
      </c>
      <c r="AL86" s="244">
        <v>-1.7848528702363725E-2</v>
      </c>
      <c r="AM86" s="244" t="s">
        <v>184</v>
      </c>
      <c r="AN86" s="244" t="s">
        <v>184</v>
      </c>
      <c r="AO86" s="244" t="s">
        <v>184</v>
      </c>
      <c r="AP86" s="244" t="s">
        <v>184</v>
      </c>
      <c r="AQ86" s="244" t="s">
        <v>184</v>
      </c>
      <c r="AR86" s="244" t="s">
        <v>184</v>
      </c>
      <c r="AS86" s="244" t="s">
        <v>184</v>
      </c>
      <c r="AT86" s="244" t="s">
        <v>184</v>
      </c>
      <c r="AU86" s="246" t="s">
        <v>184</v>
      </c>
      <c r="AV86" s="243">
        <v>-5.2555411684058195E-3</v>
      </c>
      <c r="AW86" s="244" t="s">
        <v>184</v>
      </c>
      <c r="AX86" s="244" t="s">
        <v>184</v>
      </c>
      <c r="AY86" s="247" t="s">
        <v>184</v>
      </c>
    </row>
    <row r="87" spans="1:51" x14ac:dyDescent="0.3">
      <c r="A87" s="221" t="s">
        <v>74</v>
      </c>
      <c r="B87" s="222" t="s">
        <v>75</v>
      </c>
      <c r="C87" s="274"/>
      <c r="D87" s="311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311"/>
      <c r="Q87" s="274"/>
      <c r="R87" s="274"/>
      <c r="S87" s="274"/>
      <c r="T87" s="312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313"/>
      <c r="AF87" s="311"/>
      <c r="AG87" s="274"/>
      <c r="AH87" s="274"/>
      <c r="AI87" s="314"/>
      <c r="AJ87" s="312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313"/>
      <c r="AV87" s="311"/>
      <c r="AW87" s="274"/>
      <c r="AX87" s="274"/>
      <c r="AY87" s="314"/>
    </row>
    <row r="88" spans="1:51" x14ac:dyDescent="0.3">
      <c r="A88" s="260" t="s">
        <v>76</v>
      </c>
      <c r="B88" s="230"/>
      <c r="C88" s="304" t="s">
        <v>77</v>
      </c>
      <c r="D88" s="268">
        <v>86652</v>
      </c>
      <c r="E88" s="269">
        <v>75489.297000000006</v>
      </c>
      <c r="F88" s="269">
        <v>82997.240000000005</v>
      </c>
      <c r="G88" s="269">
        <v>91491.962</v>
      </c>
      <c r="H88" s="269">
        <v>94036.417000000001</v>
      </c>
      <c r="I88" s="269">
        <v>84328.044999999998</v>
      </c>
      <c r="J88" s="269">
        <v>99268.87</v>
      </c>
      <c r="K88" s="269">
        <v>111185.709</v>
      </c>
      <c r="L88" s="269">
        <v>82941.251999999993</v>
      </c>
      <c r="M88" s="269">
        <v>86885</v>
      </c>
      <c r="N88" s="269">
        <v>82126</v>
      </c>
      <c r="O88" s="269">
        <v>89340</v>
      </c>
      <c r="P88" s="268">
        <v>245138.53700000001</v>
      </c>
      <c r="Q88" s="269">
        <v>269856.424</v>
      </c>
      <c r="R88" s="269">
        <v>293395.83100000001</v>
      </c>
      <c r="S88" s="269">
        <v>258351</v>
      </c>
      <c r="T88" s="270">
        <v>85496.77</v>
      </c>
      <c r="U88" s="269">
        <v>79077.066999999995</v>
      </c>
      <c r="V88" s="269">
        <v>65644.221000000005</v>
      </c>
      <c r="W88" s="269">
        <v>35392.43</v>
      </c>
      <c r="X88" s="269">
        <v>61584.932000000001</v>
      </c>
      <c r="Y88" s="269">
        <v>76510.248999999996</v>
      </c>
      <c r="Z88" s="269">
        <v>87802.767999999996</v>
      </c>
      <c r="AA88" s="269">
        <v>95078.89</v>
      </c>
      <c r="AB88" s="269">
        <v>85807</v>
      </c>
      <c r="AC88" s="269">
        <v>81133.070000000007</v>
      </c>
      <c r="AD88" s="269">
        <v>68087</v>
      </c>
      <c r="AE88" s="271">
        <v>74398</v>
      </c>
      <c r="AF88" s="268">
        <v>230218.05800000002</v>
      </c>
      <c r="AG88" s="269">
        <v>173487.61099999998</v>
      </c>
      <c r="AH88" s="269">
        <v>268688.658</v>
      </c>
      <c r="AI88" s="272">
        <v>223618.07</v>
      </c>
      <c r="AJ88" s="270">
        <v>57409</v>
      </c>
      <c r="AK88" s="269">
        <v>47648</v>
      </c>
      <c r="AL88" s="269">
        <v>64934</v>
      </c>
      <c r="AM88" s="269" t="s">
        <v>184</v>
      </c>
      <c r="AN88" s="269" t="s">
        <v>184</v>
      </c>
      <c r="AO88" s="269" t="s">
        <v>184</v>
      </c>
      <c r="AP88" s="269" t="s">
        <v>184</v>
      </c>
      <c r="AQ88" s="269" t="s">
        <v>184</v>
      </c>
      <c r="AR88" s="269" t="s">
        <v>184</v>
      </c>
      <c r="AS88" s="269" t="s">
        <v>184</v>
      </c>
      <c r="AT88" s="269" t="s">
        <v>184</v>
      </c>
      <c r="AU88" s="271" t="s">
        <v>184</v>
      </c>
      <c r="AV88" s="268">
        <v>169991</v>
      </c>
      <c r="AW88" s="269" t="s">
        <v>184</v>
      </c>
      <c r="AX88" s="269" t="s">
        <v>184</v>
      </c>
      <c r="AY88" s="272" t="s">
        <v>184</v>
      </c>
    </row>
    <row r="89" spans="1:51" x14ac:dyDescent="0.3">
      <c r="A89" s="315" t="s">
        <v>78</v>
      </c>
      <c r="B89" s="230"/>
      <c r="C89" s="304" t="s">
        <v>47</v>
      </c>
      <c r="D89" s="276">
        <v>8.2459931793481656E-2</v>
      </c>
      <c r="E89" s="277">
        <v>5.2774160041549273E-3</v>
      </c>
      <c r="F89" s="277">
        <v>-4.9461267121718756E-2</v>
      </c>
      <c r="G89" s="277">
        <v>0.10585686658447555</v>
      </c>
      <c r="H89" s="277">
        <v>1.066610420876146E-2</v>
      </c>
      <c r="I89" s="277">
        <v>-2.0318493906618513E-2</v>
      </c>
      <c r="J89" s="277">
        <v>3.5172165679486063E-2</v>
      </c>
      <c r="K89" s="277">
        <v>4.7557981118920678E-2</v>
      </c>
      <c r="L89" s="277">
        <v>-1.8098117674914253E-2</v>
      </c>
      <c r="M89" s="277">
        <v>-2.5078545780969481E-2</v>
      </c>
      <c r="N89" s="277">
        <v>2.3466221352641353E-2</v>
      </c>
      <c r="O89" s="277">
        <v>1.7088081603843397E-2</v>
      </c>
      <c r="P89" s="276">
        <v>1.1047335642992704E-2</v>
      </c>
      <c r="Q89" s="277">
        <v>3.0556697408871319E-2</v>
      </c>
      <c r="R89" s="277">
        <v>2.4054920699187465E-2</v>
      </c>
      <c r="S89" s="277">
        <v>4.4673058529871466E-3</v>
      </c>
      <c r="T89" s="278">
        <v>-1.3331833079444166E-2</v>
      </c>
      <c r="U89" s="277">
        <v>4.7526869934952358E-2</v>
      </c>
      <c r="V89" s="277">
        <v>-0.20907947059444384</v>
      </c>
      <c r="W89" s="277">
        <v>-0.6131635039152401</v>
      </c>
      <c r="X89" s="277">
        <v>-0.34509486893784991</v>
      </c>
      <c r="Y89" s="277">
        <v>-9.2706951762014669E-2</v>
      </c>
      <c r="Z89" s="277">
        <v>-0.11550551547529452</v>
      </c>
      <c r="AA89" s="277">
        <v>-0.14486411198762966</v>
      </c>
      <c r="AB89" s="277">
        <v>3.4551540167250032E-2</v>
      </c>
      <c r="AC89" s="277">
        <v>-6.6201645853714602E-2</v>
      </c>
      <c r="AD89" s="277">
        <v>-0.17094464603170736</v>
      </c>
      <c r="AE89" s="279">
        <v>-0.16724871278262815</v>
      </c>
      <c r="AF89" s="276">
        <v>-6.0865497455424529E-2</v>
      </c>
      <c r="AG89" s="277">
        <v>-0.35711142826082964</v>
      </c>
      <c r="AH89" s="277">
        <v>-8.4211056836727888E-2</v>
      </c>
      <c r="AI89" s="280">
        <v>-0.13444085759296459</v>
      </c>
      <c r="AJ89" s="278">
        <v>-0.32852434074410064</v>
      </c>
      <c r="AK89" s="277">
        <v>-0.39744856748417334</v>
      </c>
      <c r="AL89" s="277">
        <v>-1.0819246373568892E-2</v>
      </c>
      <c r="AM89" s="277" t="s">
        <v>184</v>
      </c>
      <c r="AN89" s="277" t="s">
        <v>184</v>
      </c>
      <c r="AO89" s="277" t="s">
        <v>184</v>
      </c>
      <c r="AP89" s="277" t="s">
        <v>184</v>
      </c>
      <c r="AQ89" s="277" t="s">
        <v>184</v>
      </c>
      <c r="AR89" s="277" t="s">
        <v>184</v>
      </c>
      <c r="AS89" s="277" t="s">
        <v>184</v>
      </c>
      <c r="AT89" s="277" t="s">
        <v>184</v>
      </c>
      <c r="AU89" s="279" t="s">
        <v>184</v>
      </c>
      <c r="AV89" s="276">
        <v>-0.26160874834588349</v>
      </c>
      <c r="AW89" s="277" t="s">
        <v>184</v>
      </c>
      <c r="AX89" s="277" t="s">
        <v>184</v>
      </c>
      <c r="AY89" s="280" t="s">
        <v>184</v>
      </c>
    </row>
    <row r="90" spans="1:51" x14ac:dyDescent="0.3">
      <c r="A90" s="260" t="s">
        <v>79</v>
      </c>
      <c r="B90" s="230"/>
      <c r="C90" s="304" t="s">
        <v>77</v>
      </c>
      <c r="D90" s="268">
        <v>420061</v>
      </c>
      <c r="E90" s="269">
        <v>378399.73</v>
      </c>
      <c r="F90" s="269">
        <v>399552.92</v>
      </c>
      <c r="G90" s="269">
        <v>424378.74800000002</v>
      </c>
      <c r="H90" s="269">
        <v>433609.63799999998</v>
      </c>
      <c r="I90" s="269">
        <v>394426.72499999998</v>
      </c>
      <c r="J90" s="269">
        <v>442708.9</v>
      </c>
      <c r="K90" s="269">
        <v>450981.07900000003</v>
      </c>
      <c r="L90" s="269">
        <v>394906.43400000001</v>
      </c>
      <c r="M90" s="269">
        <v>437203</v>
      </c>
      <c r="N90" s="269">
        <v>410691</v>
      </c>
      <c r="O90" s="269">
        <v>419608</v>
      </c>
      <c r="P90" s="268">
        <v>1198013.6499999999</v>
      </c>
      <c r="Q90" s="269">
        <v>1252415.111</v>
      </c>
      <c r="R90" s="269">
        <v>1288596.4130000002</v>
      </c>
      <c r="S90" s="269">
        <v>1267502</v>
      </c>
      <c r="T90" s="270">
        <v>398158.72</v>
      </c>
      <c r="U90" s="269">
        <v>379708.23</v>
      </c>
      <c r="V90" s="269">
        <v>350357.10700000002</v>
      </c>
      <c r="W90" s="269">
        <v>235171.61</v>
      </c>
      <c r="X90" s="269">
        <v>339667.93300000002</v>
      </c>
      <c r="Y90" s="269">
        <v>367067.44300000003</v>
      </c>
      <c r="Z90" s="269">
        <v>406291.81099999999</v>
      </c>
      <c r="AA90" s="269">
        <v>399353.31</v>
      </c>
      <c r="AB90" s="269">
        <v>403481</v>
      </c>
      <c r="AC90" s="269">
        <v>404987.11</v>
      </c>
      <c r="AD90" s="269">
        <v>371809</v>
      </c>
      <c r="AE90" s="271">
        <v>366806</v>
      </c>
      <c r="AF90" s="268">
        <v>1128224.057</v>
      </c>
      <c r="AG90" s="269">
        <v>941906.98600000003</v>
      </c>
      <c r="AH90" s="269">
        <v>1209126.121</v>
      </c>
      <c r="AI90" s="272">
        <v>1143602.1099999999</v>
      </c>
      <c r="AJ90" s="270">
        <v>315456</v>
      </c>
      <c r="AK90" s="269">
        <v>291851</v>
      </c>
      <c r="AL90" s="269">
        <v>361878</v>
      </c>
      <c r="AM90" s="269" t="s">
        <v>184</v>
      </c>
      <c r="AN90" s="269" t="s">
        <v>184</v>
      </c>
      <c r="AO90" s="269" t="s">
        <v>184</v>
      </c>
      <c r="AP90" s="269" t="s">
        <v>184</v>
      </c>
      <c r="AQ90" s="269" t="s">
        <v>184</v>
      </c>
      <c r="AR90" s="269" t="s">
        <v>184</v>
      </c>
      <c r="AS90" s="269" t="s">
        <v>184</v>
      </c>
      <c r="AT90" s="269" t="s">
        <v>184</v>
      </c>
      <c r="AU90" s="271" t="s">
        <v>184</v>
      </c>
      <c r="AV90" s="268">
        <v>969185</v>
      </c>
      <c r="AW90" s="269" t="s">
        <v>184</v>
      </c>
      <c r="AX90" s="269" t="s">
        <v>184</v>
      </c>
      <c r="AY90" s="272" t="s">
        <v>184</v>
      </c>
    </row>
    <row r="91" spans="1:51" x14ac:dyDescent="0.3">
      <c r="A91" s="316" t="s">
        <v>80</v>
      </c>
      <c r="B91" s="230"/>
      <c r="C91" s="304" t="s">
        <v>47</v>
      </c>
      <c r="D91" s="276">
        <v>9.520941534739169E-2</v>
      </c>
      <c r="E91" s="277">
        <v>1.8737158087443414E-2</v>
      </c>
      <c r="F91" s="277">
        <v>-3.0173696065866677E-2</v>
      </c>
      <c r="G91" s="277">
        <v>8.0561767484258043E-2</v>
      </c>
      <c r="H91" s="277">
        <v>-2.8752328389099739E-2</v>
      </c>
      <c r="I91" s="277">
        <v>-4.1604462652077935E-2</v>
      </c>
      <c r="J91" s="277">
        <v>2.8017631922296845E-3</v>
      </c>
      <c r="K91" s="277">
        <v>-3.8608549485453173E-3</v>
      </c>
      <c r="L91" s="277">
        <v>-6.2847027206570432E-3</v>
      </c>
      <c r="M91" s="277">
        <v>1.9513332633763567E-2</v>
      </c>
      <c r="N91" s="277">
        <v>6.8917328626066487E-3</v>
      </c>
      <c r="O91" s="277">
        <v>2.4607122209002862E-3</v>
      </c>
      <c r="P91" s="276">
        <v>2.6603685790869934E-2</v>
      </c>
      <c r="Q91" s="277">
        <v>1.3440995447473513E-3</v>
      </c>
      <c r="R91" s="277">
        <v>-2.3293398523541058E-3</v>
      </c>
      <c r="S91" s="277">
        <v>9.7260161571840198E-3</v>
      </c>
      <c r="T91" s="278">
        <v>-5.2140712896460342E-2</v>
      </c>
      <c r="U91" s="277">
        <v>3.4579834398930464E-3</v>
      </c>
      <c r="V91" s="277">
        <v>-0.12312715171747454</v>
      </c>
      <c r="W91" s="277">
        <v>-0.44584498844885612</v>
      </c>
      <c r="X91" s="277">
        <v>-0.21665040803359625</v>
      </c>
      <c r="Y91" s="277">
        <v>-6.9364676037101572E-2</v>
      </c>
      <c r="Z91" s="277">
        <v>-8.2259672213502E-2</v>
      </c>
      <c r="AA91" s="277">
        <v>-0.11447879169227858</v>
      </c>
      <c r="AB91" s="277">
        <v>2.1712905290370607E-2</v>
      </c>
      <c r="AC91" s="277">
        <v>-7.3686342499937135E-2</v>
      </c>
      <c r="AD91" s="277">
        <v>-9.467458502864684E-2</v>
      </c>
      <c r="AE91" s="279">
        <v>-0.12583649501439439</v>
      </c>
      <c r="AF91" s="276">
        <v>-5.8254422226324286E-2</v>
      </c>
      <c r="AG91" s="277">
        <v>-0.24792748208864432</v>
      </c>
      <c r="AH91" s="277">
        <v>-6.1671979836560448E-2</v>
      </c>
      <c r="AI91" s="280">
        <v>-9.7751238262346038E-2</v>
      </c>
      <c r="AJ91" s="278">
        <v>-0.20771294422485581</v>
      </c>
      <c r="AK91" s="277">
        <v>-0.23138089474647411</v>
      </c>
      <c r="AL91" s="277">
        <v>3.2883286138105886E-2</v>
      </c>
      <c r="AM91" s="277" t="s">
        <v>184</v>
      </c>
      <c r="AN91" s="277" t="s">
        <v>184</v>
      </c>
      <c r="AO91" s="277" t="s">
        <v>184</v>
      </c>
      <c r="AP91" s="277" t="s">
        <v>184</v>
      </c>
      <c r="AQ91" s="277" t="s">
        <v>184</v>
      </c>
      <c r="AR91" s="277" t="s">
        <v>184</v>
      </c>
      <c r="AS91" s="277" t="s">
        <v>184</v>
      </c>
      <c r="AT91" s="277" t="s">
        <v>184</v>
      </c>
      <c r="AU91" s="279" t="s">
        <v>184</v>
      </c>
      <c r="AV91" s="276">
        <v>-0.14096407182000023</v>
      </c>
      <c r="AW91" s="277" t="s">
        <v>184</v>
      </c>
      <c r="AX91" s="277" t="s">
        <v>184</v>
      </c>
      <c r="AY91" s="280" t="s">
        <v>184</v>
      </c>
    </row>
    <row r="92" spans="1:51" x14ac:dyDescent="0.3">
      <c r="A92" s="260" t="s">
        <v>81</v>
      </c>
      <c r="B92" s="230"/>
      <c r="C92" s="304" t="s">
        <v>77</v>
      </c>
      <c r="D92" s="268">
        <v>106558</v>
      </c>
      <c r="E92" s="269">
        <v>91318.842999999993</v>
      </c>
      <c r="F92" s="269">
        <v>110549.41</v>
      </c>
      <c r="G92" s="269">
        <v>125576.974</v>
      </c>
      <c r="H92" s="269">
        <v>144468.91200000001</v>
      </c>
      <c r="I92" s="269">
        <v>149198.111</v>
      </c>
      <c r="J92" s="269">
        <v>166989.54</v>
      </c>
      <c r="K92" s="269">
        <v>157612.215</v>
      </c>
      <c r="L92" s="269">
        <v>160362.06899999999</v>
      </c>
      <c r="M92" s="269">
        <v>144223</v>
      </c>
      <c r="N92" s="269">
        <v>111670</v>
      </c>
      <c r="O92" s="269">
        <v>118727</v>
      </c>
      <c r="P92" s="268">
        <v>308426.25300000003</v>
      </c>
      <c r="Q92" s="269">
        <v>419243.99699999997</v>
      </c>
      <c r="R92" s="269">
        <v>484963.82400000002</v>
      </c>
      <c r="S92" s="269">
        <v>374620</v>
      </c>
      <c r="T92" s="270">
        <v>111105.18</v>
      </c>
      <c r="U92" s="269">
        <v>104120.33100000001</v>
      </c>
      <c r="V92" s="269">
        <v>72624.956000000006</v>
      </c>
      <c r="W92" s="269">
        <v>8318.24</v>
      </c>
      <c r="X92" s="269">
        <v>11638.895</v>
      </c>
      <c r="Y92" s="269">
        <v>15680.8</v>
      </c>
      <c r="Z92" s="269">
        <v>40583.724000000002</v>
      </c>
      <c r="AA92" s="269">
        <v>61051.05</v>
      </c>
      <c r="AB92" s="269">
        <v>56972</v>
      </c>
      <c r="AC92" s="269">
        <v>54610.81</v>
      </c>
      <c r="AD92" s="269">
        <v>38139</v>
      </c>
      <c r="AE92" s="271">
        <v>51322</v>
      </c>
      <c r="AF92" s="268">
        <v>287850.467</v>
      </c>
      <c r="AG92" s="269">
        <v>35637.934999999998</v>
      </c>
      <c r="AH92" s="269">
        <v>158606.774</v>
      </c>
      <c r="AI92" s="272">
        <v>144071.81</v>
      </c>
      <c r="AJ92" s="270">
        <v>35514</v>
      </c>
      <c r="AK92" s="269">
        <v>18187</v>
      </c>
      <c r="AL92" s="269">
        <v>23309</v>
      </c>
      <c r="AM92" s="269" t="s">
        <v>184</v>
      </c>
      <c r="AN92" s="269" t="s">
        <v>184</v>
      </c>
      <c r="AO92" s="269" t="s">
        <v>184</v>
      </c>
      <c r="AP92" s="269" t="s">
        <v>184</v>
      </c>
      <c r="AQ92" s="269" t="s">
        <v>184</v>
      </c>
      <c r="AR92" s="269" t="s">
        <v>184</v>
      </c>
      <c r="AS92" s="269" t="s">
        <v>184</v>
      </c>
      <c r="AT92" s="269" t="s">
        <v>184</v>
      </c>
      <c r="AU92" s="271" t="s">
        <v>184</v>
      </c>
      <c r="AV92" s="268">
        <v>77010</v>
      </c>
      <c r="AW92" s="269" t="s">
        <v>184</v>
      </c>
      <c r="AX92" s="269" t="s">
        <v>184</v>
      </c>
      <c r="AY92" s="272" t="s">
        <v>184</v>
      </c>
    </row>
    <row r="93" spans="1:51" x14ac:dyDescent="0.3">
      <c r="A93" s="317" t="s">
        <v>82</v>
      </c>
      <c r="B93" s="242"/>
      <c r="C93" s="318" t="s">
        <v>47</v>
      </c>
      <c r="D93" s="282">
        <v>9.1659751462437641E-2</v>
      </c>
      <c r="E93" s="283">
        <v>3.2574719012189259E-2</v>
      </c>
      <c r="F93" s="283">
        <v>9.7765828566889132E-2</v>
      </c>
      <c r="G93" s="283">
        <v>4.5220518710880293E-2</v>
      </c>
      <c r="H93" s="283">
        <v>7.130662276701305E-2</v>
      </c>
      <c r="I93" s="283">
        <v>3.1984388617593791E-2</v>
      </c>
      <c r="J93" s="283">
        <v>8.7716759052389598E-2</v>
      </c>
      <c r="K93" s="283">
        <v>-9.7931469928567612E-3</v>
      </c>
      <c r="L93" s="283">
        <v>6.9829340538376791E-2</v>
      </c>
      <c r="M93" s="283">
        <v>2.1749449179259386E-2</v>
      </c>
      <c r="N93" s="283">
        <v>4.702076789648868E-2</v>
      </c>
      <c r="O93" s="283">
        <v>5.1137218793990316E-2</v>
      </c>
      <c r="P93" s="282">
        <v>7.5581608562072675E-2</v>
      </c>
      <c r="Q93" s="283">
        <v>4.9235297356414687E-2</v>
      </c>
      <c r="R93" s="283">
        <v>4.8368690133141996E-2</v>
      </c>
      <c r="S93" s="283">
        <v>3.8421771875407129E-2</v>
      </c>
      <c r="T93" s="284">
        <v>4.2673285910020765E-2</v>
      </c>
      <c r="U93" s="283">
        <v>0.14018451810652061</v>
      </c>
      <c r="V93" s="283">
        <v>-0.34305433199507801</v>
      </c>
      <c r="W93" s="283">
        <v>-0.93375983084287406</v>
      </c>
      <c r="X93" s="283">
        <v>-0.91943668129791145</v>
      </c>
      <c r="Y93" s="283">
        <v>-0.89489947362671374</v>
      </c>
      <c r="Z93" s="283">
        <v>-0.75696846640813553</v>
      </c>
      <c r="AA93" s="283">
        <v>-0.61265026317915772</v>
      </c>
      <c r="AB93" s="283">
        <v>-0.64472895395232144</v>
      </c>
      <c r="AC93" s="283">
        <v>-0.62134465376534953</v>
      </c>
      <c r="AD93" s="283">
        <v>-0.65846691143547953</v>
      </c>
      <c r="AE93" s="295">
        <v>-0.56773101316465502</v>
      </c>
      <c r="AF93" s="282">
        <v>-6.6712174465900664E-2</v>
      </c>
      <c r="AG93" s="283">
        <v>-0.91499476377714239</v>
      </c>
      <c r="AH93" s="283">
        <v>-0.6729513292521383</v>
      </c>
      <c r="AI93" s="296">
        <v>-0.61541879771501784</v>
      </c>
      <c r="AJ93" s="284">
        <v>-0.68035693745332126</v>
      </c>
      <c r="AK93" s="283">
        <v>-0.82532710158211076</v>
      </c>
      <c r="AL93" s="283">
        <v>-0.67904971949311754</v>
      </c>
      <c r="AM93" s="283" t="s">
        <v>184</v>
      </c>
      <c r="AN93" s="283" t="s">
        <v>184</v>
      </c>
      <c r="AO93" s="283" t="s">
        <v>184</v>
      </c>
      <c r="AP93" s="283" t="s">
        <v>184</v>
      </c>
      <c r="AQ93" s="283" t="s">
        <v>184</v>
      </c>
      <c r="AR93" s="283" t="s">
        <v>184</v>
      </c>
      <c r="AS93" s="283" t="s">
        <v>184</v>
      </c>
      <c r="AT93" s="283" t="s">
        <v>184</v>
      </c>
      <c r="AU93" s="295" t="s">
        <v>184</v>
      </c>
      <c r="AV93" s="282">
        <v>-0.73246525947098773</v>
      </c>
      <c r="AW93" s="283" t="s">
        <v>184</v>
      </c>
      <c r="AX93" s="283" t="s">
        <v>184</v>
      </c>
      <c r="AY93" s="296" t="s">
        <v>184</v>
      </c>
    </row>
    <row r="94" spans="1:51" ht="24.6" x14ac:dyDescent="0.3">
      <c r="A94" s="319" t="s">
        <v>148</v>
      </c>
      <c r="B94" s="222" t="s">
        <v>149</v>
      </c>
      <c r="C94" s="274"/>
      <c r="D94" s="311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311"/>
      <c r="Q94" s="274"/>
      <c r="R94" s="274"/>
      <c r="S94" s="274"/>
      <c r="T94" s="312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313"/>
      <c r="AF94" s="311"/>
      <c r="AG94" s="274"/>
      <c r="AH94" s="274"/>
      <c r="AI94" s="314"/>
      <c r="AJ94" s="312"/>
      <c r="AK94" s="274"/>
      <c r="AL94" s="274"/>
      <c r="AM94" s="274"/>
      <c r="AN94" s="274"/>
      <c r="AO94" s="274"/>
      <c r="AP94" s="274"/>
      <c r="AQ94" s="274"/>
      <c r="AR94" s="274"/>
      <c r="AS94" s="274"/>
      <c r="AT94" s="274"/>
      <c r="AU94" s="313"/>
      <c r="AV94" s="311"/>
      <c r="AW94" s="274"/>
      <c r="AX94" s="274"/>
      <c r="AY94" s="314"/>
    </row>
    <row r="95" spans="1:51" x14ac:dyDescent="0.3">
      <c r="A95" s="260" t="s">
        <v>29</v>
      </c>
      <c r="B95" s="230"/>
      <c r="C95" s="304" t="s">
        <v>150</v>
      </c>
      <c r="D95" s="268">
        <v>3630.6</v>
      </c>
      <c r="E95" s="269">
        <v>3383.6</v>
      </c>
      <c r="F95" s="269">
        <v>3894.7</v>
      </c>
      <c r="G95" s="269">
        <v>3981.3</v>
      </c>
      <c r="H95" s="269">
        <v>4322.4000000000005</v>
      </c>
      <c r="I95" s="269">
        <v>4274.5</v>
      </c>
      <c r="J95" s="269">
        <v>4836.7</v>
      </c>
      <c r="K95" s="269">
        <v>4997.8</v>
      </c>
      <c r="L95" s="269">
        <v>4266.1000000000004</v>
      </c>
      <c r="M95" s="269">
        <v>4305.8999999999996</v>
      </c>
      <c r="N95" s="269">
        <v>4337.6000000000004</v>
      </c>
      <c r="O95" s="269">
        <v>5133.2000000000007</v>
      </c>
      <c r="P95" s="268">
        <v>10908.9</v>
      </c>
      <c r="Q95" s="269">
        <v>12578.2</v>
      </c>
      <c r="R95" s="269">
        <v>14100.6</v>
      </c>
      <c r="S95" s="269">
        <v>13776.7</v>
      </c>
      <c r="T95" s="270">
        <v>4034.2999999999997</v>
      </c>
      <c r="U95" s="269">
        <v>3911.3</v>
      </c>
      <c r="V95" s="269">
        <v>3269.3</v>
      </c>
      <c r="W95" s="269">
        <v>2407.2999999999997</v>
      </c>
      <c r="X95" s="269">
        <v>3175.7999999999997</v>
      </c>
      <c r="Y95" s="269">
        <v>3713.1</v>
      </c>
      <c r="Z95" s="269">
        <v>4419.5999999999995</v>
      </c>
      <c r="AA95" s="269">
        <v>4684.2000000000007</v>
      </c>
      <c r="AB95" s="269">
        <v>4180.1000000000004</v>
      </c>
      <c r="AC95" s="269">
        <v>4163</v>
      </c>
      <c r="AD95" s="269">
        <v>3932.2999999999997</v>
      </c>
      <c r="AE95" s="271">
        <v>4860.4000000000005</v>
      </c>
      <c r="AF95" s="268">
        <v>11214.900000000001</v>
      </c>
      <c r="AG95" s="269">
        <v>9296.1999999999989</v>
      </c>
      <c r="AH95" s="269">
        <v>13283.9</v>
      </c>
      <c r="AI95" s="272">
        <v>12955.7</v>
      </c>
      <c r="AJ95" s="270">
        <v>3405.4</v>
      </c>
      <c r="AK95" s="269">
        <v>2990.6</v>
      </c>
      <c r="AL95" s="269">
        <v>3639.4000000000005</v>
      </c>
      <c r="AM95" s="269" t="s">
        <v>184</v>
      </c>
      <c r="AN95" s="269" t="s">
        <v>184</v>
      </c>
      <c r="AO95" s="269" t="s">
        <v>184</v>
      </c>
      <c r="AP95" s="269" t="s">
        <v>184</v>
      </c>
      <c r="AQ95" s="269" t="s">
        <v>184</v>
      </c>
      <c r="AR95" s="269" t="s">
        <v>184</v>
      </c>
      <c r="AS95" s="269" t="s">
        <v>184</v>
      </c>
      <c r="AT95" s="269" t="s">
        <v>184</v>
      </c>
      <c r="AU95" s="271" t="s">
        <v>184</v>
      </c>
      <c r="AV95" s="268">
        <v>10035.400000000001</v>
      </c>
      <c r="AW95" s="269" t="s">
        <v>184</v>
      </c>
      <c r="AX95" s="269" t="s">
        <v>184</v>
      </c>
      <c r="AY95" s="272" t="s">
        <v>184</v>
      </c>
    </row>
    <row r="96" spans="1:51" x14ac:dyDescent="0.3">
      <c r="A96" s="315"/>
      <c r="B96" s="230"/>
      <c r="C96" s="304" t="s">
        <v>47</v>
      </c>
      <c r="D96" s="268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8"/>
      <c r="Q96" s="269"/>
      <c r="R96" s="269"/>
      <c r="S96" s="269"/>
      <c r="T96" s="233">
        <v>0.11119374208119866</v>
      </c>
      <c r="U96" s="232">
        <v>0.15595815108168823</v>
      </c>
      <c r="V96" s="232">
        <v>-0.1605771946491385</v>
      </c>
      <c r="W96" s="232">
        <v>-0.3953482530831639</v>
      </c>
      <c r="X96" s="232">
        <v>-0.26526929483620226</v>
      </c>
      <c r="Y96" s="232">
        <v>-0.13133699847935434</v>
      </c>
      <c r="Z96" s="232">
        <v>-8.6236483552835683E-2</v>
      </c>
      <c r="AA96" s="232">
        <v>-6.2747608947936975E-2</v>
      </c>
      <c r="AB96" s="232">
        <v>-2.0158927357539672E-2</v>
      </c>
      <c r="AC96" s="232">
        <v>-3.3187022457558155E-2</v>
      </c>
      <c r="AD96" s="232">
        <v>-9.3438767982294502E-2</v>
      </c>
      <c r="AE96" s="234">
        <v>-5.3144237512662694E-2</v>
      </c>
      <c r="AF96" s="231">
        <v>2.8050490883590632E-2</v>
      </c>
      <c r="AG96" s="232">
        <v>-0.26092763670477503</v>
      </c>
      <c r="AH96" s="232">
        <v>-5.7919521155128204E-2</v>
      </c>
      <c r="AI96" s="235">
        <v>-5.9593371416957613E-2</v>
      </c>
      <c r="AJ96" s="233">
        <v>-0.15588825818605451</v>
      </c>
      <c r="AK96" s="232">
        <v>-0.23539488149720048</v>
      </c>
      <c r="AL96" s="232">
        <v>0.11320466154834379</v>
      </c>
      <c r="AM96" s="232" t="s">
        <v>184</v>
      </c>
      <c r="AN96" s="232" t="s">
        <v>184</v>
      </c>
      <c r="AO96" s="232" t="s">
        <v>184</v>
      </c>
      <c r="AP96" s="232" t="s">
        <v>184</v>
      </c>
      <c r="AQ96" s="232" t="s">
        <v>184</v>
      </c>
      <c r="AR96" s="232" t="s">
        <v>184</v>
      </c>
      <c r="AS96" s="232" t="s">
        <v>184</v>
      </c>
      <c r="AT96" s="232" t="s">
        <v>184</v>
      </c>
      <c r="AU96" s="234" t="s">
        <v>184</v>
      </c>
      <c r="AV96" s="231">
        <v>-0.10517258290310211</v>
      </c>
      <c r="AW96" s="232" t="s">
        <v>184</v>
      </c>
      <c r="AX96" s="232" t="s">
        <v>184</v>
      </c>
      <c r="AY96" s="235" t="s">
        <v>184</v>
      </c>
    </row>
    <row r="97" spans="1:51" x14ac:dyDescent="0.3">
      <c r="A97" s="260"/>
      <c r="B97" s="230"/>
      <c r="C97" s="304" t="s">
        <v>151</v>
      </c>
      <c r="D97" s="268">
        <v>99417</v>
      </c>
      <c r="E97" s="269">
        <v>94801</v>
      </c>
      <c r="F97" s="269">
        <v>108208</v>
      </c>
      <c r="G97" s="269">
        <v>105744</v>
      </c>
      <c r="H97" s="269">
        <v>114793</v>
      </c>
      <c r="I97" s="269">
        <v>113216</v>
      </c>
      <c r="J97" s="269">
        <v>122935</v>
      </c>
      <c r="K97" s="269">
        <v>123324</v>
      </c>
      <c r="L97" s="269">
        <v>113373</v>
      </c>
      <c r="M97" s="269">
        <v>116399</v>
      </c>
      <c r="N97" s="269">
        <v>115544</v>
      </c>
      <c r="O97" s="269">
        <v>133534</v>
      </c>
      <c r="P97" s="268">
        <v>302426</v>
      </c>
      <c r="Q97" s="269">
        <v>333753</v>
      </c>
      <c r="R97" s="269">
        <v>359632</v>
      </c>
      <c r="S97" s="269">
        <v>365477</v>
      </c>
      <c r="T97" s="270">
        <v>112309</v>
      </c>
      <c r="U97" s="269">
        <v>111142</v>
      </c>
      <c r="V97" s="269">
        <v>86894</v>
      </c>
      <c r="W97" s="269">
        <v>60874</v>
      </c>
      <c r="X97" s="269">
        <v>83467</v>
      </c>
      <c r="Y97" s="269">
        <v>98281</v>
      </c>
      <c r="Z97" s="269">
        <v>115317</v>
      </c>
      <c r="AA97" s="269">
        <v>120456</v>
      </c>
      <c r="AB97" s="269">
        <v>114094</v>
      </c>
      <c r="AC97" s="269">
        <v>115119</v>
      </c>
      <c r="AD97" s="269">
        <v>104785</v>
      </c>
      <c r="AE97" s="271">
        <v>123697</v>
      </c>
      <c r="AF97" s="268">
        <v>310345</v>
      </c>
      <c r="AG97" s="269">
        <v>242622</v>
      </c>
      <c r="AH97" s="269">
        <v>349867</v>
      </c>
      <c r="AI97" s="272">
        <v>343601</v>
      </c>
      <c r="AJ97" s="270">
        <v>92008</v>
      </c>
      <c r="AK97" s="269">
        <v>79834</v>
      </c>
      <c r="AL97" s="269">
        <v>98231</v>
      </c>
      <c r="AM97" s="269" t="s">
        <v>184</v>
      </c>
      <c r="AN97" s="269" t="s">
        <v>184</v>
      </c>
      <c r="AO97" s="269" t="s">
        <v>184</v>
      </c>
      <c r="AP97" s="269" t="s">
        <v>184</v>
      </c>
      <c r="AQ97" s="269" t="s">
        <v>184</v>
      </c>
      <c r="AR97" s="269" t="s">
        <v>184</v>
      </c>
      <c r="AS97" s="269" t="s">
        <v>184</v>
      </c>
      <c r="AT97" s="269" t="s">
        <v>184</v>
      </c>
      <c r="AU97" s="271" t="s">
        <v>184</v>
      </c>
      <c r="AV97" s="268">
        <v>270073</v>
      </c>
      <c r="AW97" s="269" t="s">
        <v>184</v>
      </c>
      <c r="AX97" s="269" t="s">
        <v>184</v>
      </c>
      <c r="AY97" s="272" t="s">
        <v>184</v>
      </c>
    </row>
    <row r="98" spans="1:51" x14ac:dyDescent="0.3">
      <c r="A98" s="316"/>
      <c r="B98" s="230"/>
      <c r="C98" s="304" t="s">
        <v>47</v>
      </c>
      <c r="D98" s="268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8"/>
      <c r="Q98" s="269"/>
      <c r="R98" s="269"/>
      <c r="S98" s="269"/>
      <c r="T98" s="233">
        <v>0.12967601114497521</v>
      </c>
      <c r="U98" s="232">
        <v>0.17237159945570193</v>
      </c>
      <c r="V98" s="232">
        <v>-0.19697249741239095</v>
      </c>
      <c r="W98" s="232">
        <v>-0.42432667574519595</v>
      </c>
      <c r="X98" s="232">
        <v>-0.27289120416750151</v>
      </c>
      <c r="Y98" s="232">
        <v>-0.13191598360655737</v>
      </c>
      <c r="Z98" s="232">
        <v>-6.1967706511571158E-2</v>
      </c>
      <c r="AA98" s="232">
        <v>-2.3255813953488372E-2</v>
      </c>
      <c r="AB98" s="232">
        <v>6.3595388672788057E-3</v>
      </c>
      <c r="AC98" s="232">
        <v>-1.0996658046890437E-2</v>
      </c>
      <c r="AD98" s="232">
        <v>-9.3116042373468114E-2</v>
      </c>
      <c r="AE98" s="234">
        <v>-7.3666631719262507E-2</v>
      </c>
      <c r="AF98" s="231">
        <v>2.6184917963402617E-2</v>
      </c>
      <c r="AG98" s="232">
        <v>-0.27304923101814815</v>
      </c>
      <c r="AH98" s="232">
        <v>-2.7152756150731858E-2</v>
      </c>
      <c r="AI98" s="235">
        <v>-5.9856023771673733E-2</v>
      </c>
      <c r="AJ98" s="233">
        <v>-0.18076022402478875</v>
      </c>
      <c r="AK98" s="232">
        <v>-0.28169368915441506</v>
      </c>
      <c r="AL98" s="232">
        <v>0.13046930743204363</v>
      </c>
      <c r="AM98" s="232" t="s">
        <v>184</v>
      </c>
      <c r="AN98" s="232" t="s">
        <v>184</v>
      </c>
      <c r="AO98" s="232" t="s">
        <v>184</v>
      </c>
      <c r="AP98" s="232" t="s">
        <v>184</v>
      </c>
      <c r="AQ98" s="232" t="s">
        <v>184</v>
      </c>
      <c r="AR98" s="232" t="s">
        <v>184</v>
      </c>
      <c r="AS98" s="232" t="s">
        <v>184</v>
      </c>
      <c r="AT98" s="232" t="s">
        <v>184</v>
      </c>
      <c r="AU98" s="234" t="s">
        <v>184</v>
      </c>
      <c r="AV98" s="231">
        <v>-0.12976526124152155</v>
      </c>
      <c r="AW98" s="232" t="s">
        <v>184</v>
      </c>
      <c r="AX98" s="232" t="s">
        <v>184</v>
      </c>
      <c r="AY98" s="235" t="s">
        <v>184</v>
      </c>
    </row>
    <row r="99" spans="1:51" x14ac:dyDescent="0.3">
      <c r="A99" s="260"/>
      <c r="B99" s="230"/>
      <c r="C99" s="304" t="s">
        <v>152</v>
      </c>
      <c r="D99" s="268">
        <v>36.518905217417547</v>
      </c>
      <c r="E99" s="269">
        <v>35.691606628622061</v>
      </c>
      <c r="F99" s="269">
        <v>35.992717728818569</v>
      </c>
      <c r="G99" s="269">
        <v>37.650363141171127</v>
      </c>
      <c r="H99" s="269">
        <v>37.65386391156256</v>
      </c>
      <c r="I99" s="269">
        <v>37.755264273600908</v>
      </c>
      <c r="J99" s="269">
        <v>39.343555537479155</v>
      </c>
      <c r="K99" s="269">
        <v>40.525769517693227</v>
      </c>
      <c r="L99" s="269">
        <v>37.628888712480041</v>
      </c>
      <c r="M99" s="269">
        <v>36.992585846957446</v>
      </c>
      <c r="N99" s="269">
        <v>37.540677144637542</v>
      </c>
      <c r="O99" s="269">
        <v>38.441146075156894</v>
      </c>
      <c r="P99" s="268">
        <v>36.071303393226771</v>
      </c>
      <c r="Q99" s="269">
        <v>37.687151875788381</v>
      </c>
      <c r="R99" s="269">
        <v>39.208413044445436</v>
      </c>
      <c r="S99" s="269">
        <v>37.695121717645705</v>
      </c>
      <c r="T99" s="270">
        <v>35.921431051830211</v>
      </c>
      <c r="U99" s="269">
        <v>35.191916647172086</v>
      </c>
      <c r="V99" s="269">
        <v>37.624001657191521</v>
      </c>
      <c r="W99" s="269">
        <v>39.545618819200307</v>
      </c>
      <c r="X99" s="269">
        <v>38.048570093569907</v>
      </c>
      <c r="Y99" s="269">
        <v>37.780445864409195</v>
      </c>
      <c r="Z99" s="269">
        <v>38.325658836077935</v>
      </c>
      <c r="AA99" s="269">
        <v>38.887228531580007</v>
      </c>
      <c r="AB99" s="269">
        <v>36.637334127999722</v>
      </c>
      <c r="AC99" s="269">
        <v>36.16257959155309</v>
      </c>
      <c r="AD99" s="269">
        <v>37.527317841294071</v>
      </c>
      <c r="AE99" s="271">
        <v>39.292788022344929</v>
      </c>
      <c r="AF99" s="268">
        <v>36.136879923955604</v>
      </c>
      <c r="AG99" s="269">
        <v>38.315569074527446</v>
      </c>
      <c r="AH99" s="269">
        <v>37.968428002641005</v>
      </c>
      <c r="AI99" s="272">
        <v>37.705652777494826</v>
      </c>
      <c r="AJ99" s="270">
        <v>37.011998956612466</v>
      </c>
      <c r="AK99" s="269">
        <v>37.460229977202694</v>
      </c>
      <c r="AL99" s="269">
        <v>37.049403955981312</v>
      </c>
      <c r="AM99" s="269" t="s">
        <v>184</v>
      </c>
      <c r="AN99" s="269" t="s">
        <v>184</v>
      </c>
      <c r="AO99" s="269" t="s">
        <v>184</v>
      </c>
      <c r="AP99" s="269" t="s">
        <v>184</v>
      </c>
      <c r="AQ99" s="269" t="s">
        <v>184</v>
      </c>
      <c r="AR99" s="269" t="s">
        <v>184</v>
      </c>
      <c r="AS99" s="269" t="s">
        <v>184</v>
      </c>
      <c r="AT99" s="269" t="s">
        <v>184</v>
      </c>
      <c r="AU99" s="271" t="s">
        <v>184</v>
      </c>
      <c r="AV99" s="268">
        <v>37.158101698429689</v>
      </c>
      <c r="AW99" s="269" t="s">
        <v>184</v>
      </c>
      <c r="AX99" s="269" t="s">
        <v>184</v>
      </c>
      <c r="AY99" s="272" t="s">
        <v>184</v>
      </c>
    </row>
    <row r="100" spans="1:51" x14ac:dyDescent="0.3">
      <c r="A100" s="260"/>
      <c r="B100" s="230"/>
      <c r="C100" s="304" t="s">
        <v>47</v>
      </c>
      <c r="D100" s="268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8"/>
      <c r="Q100" s="269"/>
      <c r="R100" s="269"/>
      <c r="S100" s="269"/>
      <c r="T100" s="233">
        <v>-1.6360681187736509E-2</v>
      </c>
      <c r="U100" s="232">
        <v>-1.4000209815415278E-2</v>
      </c>
      <c r="V100" s="232">
        <v>4.532261055315695E-2</v>
      </c>
      <c r="W100" s="232">
        <v>5.0338310706934328E-2</v>
      </c>
      <c r="X100" s="232">
        <v>1.0482488143431751E-2</v>
      </c>
      <c r="Y100" s="232">
        <v>6.6696899870185525E-4</v>
      </c>
      <c r="Z100" s="232">
        <v>-2.5872005910384972E-2</v>
      </c>
      <c r="AA100" s="232">
        <v>-4.0432075827649523E-2</v>
      </c>
      <c r="AB100" s="232">
        <v>-2.635088673643075E-2</v>
      </c>
      <c r="AC100" s="232">
        <v>-2.2437097499433727E-2</v>
      </c>
      <c r="AD100" s="232">
        <v>-3.5586207707441367E-4</v>
      </c>
      <c r="AE100" s="234">
        <v>2.2154436954688519E-2</v>
      </c>
      <c r="AF100" s="231">
        <v>1.81796953700173E-3</v>
      </c>
      <c r="AG100" s="232">
        <v>1.6674573892191184E-2</v>
      </c>
      <c r="AH100" s="232">
        <v>-3.1625484061260589E-2</v>
      </c>
      <c r="AI100" s="235">
        <v>2.7937460788703974E-4</v>
      </c>
      <c r="AJ100" s="233">
        <v>3.0359812313955393E-2</v>
      </c>
      <c r="AK100" s="232">
        <v>6.4455521214496936E-2</v>
      </c>
      <c r="AL100" s="232">
        <v>-1.5272104930400968E-2</v>
      </c>
      <c r="AM100" s="232" t="s">
        <v>184</v>
      </c>
      <c r="AN100" s="232" t="s">
        <v>184</v>
      </c>
      <c r="AO100" s="232" t="s">
        <v>184</v>
      </c>
      <c r="AP100" s="232" t="s">
        <v>184</v>
      </c>
      <c r="AQ100" s="232" t="s">
        <v>184</v>
      </c>
      <c r="AR100" s="232" t="s">
        <v>184</v>
      </c>
      <c r="AS100" s="232" t="s">
        <v>184</v>
      </c>
      <c r="AT100" s="232" t="s">
        <v>184</v>
      </c>
      <c r="AU100" s="234" t="s">
        <v>184</v>
      </c>
      <c r="AV100" s="231">
        <v>2.8259821451743661E-2</v>
      </c>
      <c r="AW100" s="232" t="s">
        <v>184</v>
      </c>
      <c r="AX100" s="232" t="s">
        <v>184</v>
      </c>
      <c r="AY100" s="235" t="s">
        <v>184</v>
      </c>
    </row>
    <row r="101" spans="1:51" x14ac:dyDescent="0.3">
      <c r="A101" s="260" t="s">
        <v>153</v>
      </c>
      <c r="B101" s="230"/>
      <c r="C101" s="304" t="s">
        <v>150</v>
      </c>
      <c r="D101" s="268">
        <v>3388.1</v>
      </c>
      <c r="E101" s="269">
        <v>3152.1</v>
      </c>
      <c r="F101" s="269">
        <v>3587.6</v>
      </c>
      <c r="G101" s="269">
        <v>3572.3</v>
      </c>
      <c r="H101" s="269">
        <v>3868.1000000000004</v>
      </c>
      <c r="I101" s="269">
        <v>3794.7000000000003</v>
      </c>
      <c r="J101" s="269">
        <v>4180.8999999999996</v>
      </c>
      <c r="K101" s="269">
        <v>4177.5</v>
      </c>
      <c r="L101" s="269">
        <v>3750.3</v>
      </c>
      <c r="M101" s="269">
        <v>3855.2</v>
      </c>
      <c r="N101" s="269">
        <v>4030.1</v>
      </c>
      <c r="O101" s="269">
        <v>4820.1000000000004</v>
      </c>
      <c r="P101" s="268">
        <v>10127.799999999999</v>
      </c>
      <c r="Q101" s="269">
        <v>11235.1</v>
      </c>
      <c r="R101" s="269">
        <v>12108.7</v>
      </c>
      <c r="S101" s="269">
        <v>12705.4</v>
      </c>
      <c r="T101" s="270">
        <v>3763.1</v>
      </c>
      <c r="U101" s="269">
        <v>3638.3</v>
      </c>
      <c r="V101" s="269">
        <v>3098.9</v>
      </c>
      <c r="W101" s="269">
        <v>2354.1</v>
      </c>
      <c r="X101" s="269">
        <v>3106.6</v>
      </c>
      <c r="Y101" s="269">
        <v>3610.2999999999997</v>
      </c>
      <c r="Z101" s="269">
        <v>4156.8999999999996</v>
      </c>
      <c r="AA101" s="269">
        <v>4217.1000000000004</v>
      </c>
      <c r="AB101" s="269">
        <v>3901.7000000000003</v>
      </c>
      <c r="AC101" s="269">
        <v>3944.9</v>
      </c>
      <c r="AD101" s="269">
        <v>3795.8999999999996</v>
      </c>
      <c r="AE101" s="271">
        <v>4689.8</v>
      </c>
      <c r="AF101" s="268">
        <v>10500.3</v>
      </c>
      <c r="AG101" s="269">
        <v>9071</v>
      </c>
      <c r="AH101" s="269">
        <v>12275.7</v>
      </c>
      <c r="AI101" s="272">
        <v>12430.599999999999</v>
      </c>
      <c r="AJ101" s="270">
        <v>3300.5</v>
      </c>
      <c r="AK101" s="269">
        <v>2926</v>
      </c>
      <c r="AL101" s="269">
        <v>3559.6000000000004</v>
      </c>
      <c r="AM101" s="269" t="s">
        <v>184</v>
      </c>
      <c r="AN101" s="269" t="s">
        <v>184</v>
      </c>
      <c r="AO101" s="269" t="s">
        <v>184</v>
      </c>
      <c r="AP101" s="269" t="s">
        <v>184</v>
      </c>
      <c r="AQ101" s="269" t="s">
        <v>184</v>
      </c>
      <c r="AR101" s="269" t="s">
        <v>184</v>
      </c>
      <c r="AS101" s="269" t="s">
        <v>184</v>
      </c>
      <c r="AT101" s="269" t="s">
        <v>184</v>
      </c>
      <c r="AU101" s="271" t="s">
        <v>184</v>
      </c>
      <c r="AV101" s="268">
        <v>9786.1</v>
      </c>
      <c r="AW101" s="269" t="s">
        <v>184</v>
      </c>
      <c r="AX101" s="269" t="s">
        <v>184</v>
      </c>
      <c r="AY101" s="272" t="s">
        <v>184</v>
      </c>
    </row>
    <row r="102" spans="1:51" x14ac:dyDescent="0.3">
      <c r="A102" s="315"/>
      <c r="B102" s="230"/>
      <c r="C102" s="304" t="s">
        <v>47</v>
      </c>
      <c r="D102" s="268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8"/>
      <c r="Q102" s="269"/>
      <c r="R102" s="269"/>
      <c r="S102" s="269"/>
      <c r="T102" s="233">
        <v>0.11068150290723415</v>
      </c>
      <c r="U102" s="232">
        <v>0.15424637543225161</v>
      </c>
      <c r="V102" s="232">
        <v>-0.13621919946482322</v>
      </c>
      <c r="W102" s="232">
        <v>-0.3410127928785377</v>
      </c>
      <c r="X102" s="232">
        <v>-0.19686667873116009</v>
      </c>
      <c r="Y102" s="232">
        <v>-4.8594091759559525E-2</v>
      </c>
      <c r="Z102" s="232">
        <v>-5.740390824941999E-3</v>
      </c>
      <c r="AA102" s="232">
        <v>9.4793536804309662E-3</v>
      </c>
      <c r="AB102" s="232">
        <v>4.0370103725035356E-2</v>
      </c>
      <c r="AC102" s="232">
        <v>2.3267275368333749E-2</v>
      </c>
      <c r="AD102" s="232">
        <v>-5.8112701918066619E-2</v>
      </c>
      <c r="AE102" s="234">
        <v>-2.703263417771419E-2</v>
      </c>
      <c r="AF102" s="231">
        <v>3.6779952210746661E-2</v>
      </c>
      <c r="AG102" s="232">
        <v>-0.19261955834839034</v>
      </c>
      <c r="AH102" s="232">
        <v>1.3791736520022793E-2</v>
      </c>
      <c r="AI102" s="235">
        <v>-2.162859886347546E-2</v>
      </c>
      <c r="AJ102" s="233">
        <v>-0.12293056256809544</v>
      </c>
      <c r="AK102" s="232">
        <v>-0.1957782480828959</v>
      </c>
      <c r="AL102" s="232">
        <v>0.14866565555519709</v>
      </c>
      <c r="AM102" s="232" t="s">
        <v>184</v>
      </c>
      <c r="AN102" s="232" t="s">
        <v>184</v>
      </c>
      <c r="AO102" s="232" t="s">
        <v>184</v>
      </c>
      <c r="AP102" s="232" t="s">
        <v>184</v>
      </c>
      <c r="AQ102" s="232" t="s">
        <v>184</v>
      </c>
      <c r="AR102" s="232" t="s">
        <v>184</v>
      </c>
      <c r="AS102" s="232" t="s">
        <v>184</v>
      </c>
      <c r="AT102" s="232" t="s">
        <v>184</v>
      </c>
      <c r="AU102" s="234" t="s">
        <v>184</v>
      </c>
      <c r="AV102" s="231">
        <v>-6.8017104273211143E-2</v>
      </c>
      <c r="AW102" s="232" t="s">
        <v>184</v>
      </c>
      <c r="AX102" s="232" t="s">
        <v>184</v>
      </c>
      <c r="AY102" s="235" t="s">
        <v>184</v>
      </c>
    </row>
    <row r="103" spans="1:51" x14ac:dyDescent="0.3">
      <c r="A103" s="260"/>
      <c r="B103" s="230"/>
      <c r="C103" s="304" t="s">
        <v>151</v>
      </c>
      <c r="D103" s="268">
        <v>95200</v>
      </c>
      <c r="E103" s="269">
        <v>90640</v>
      </c>
      <c r="F103" s="269">
        <v>102732</v>
      </c>
      <c r="G103" s="269">
        <v>98707</v>
      </c>
      <c r="H103" s="269">
        <v>107027</v>
      </c>
      <c r="I103" s="269">
        <v>104975</v>
      </c>
      <c r="J103" s="269">
        <v>111752</v>
      </c>
      <c r="K103" s="269">
        <v>108911</v>
      </c>
      <c r="L103" s="269">
        <v>104069</v>
      </c>
      <c r="M103" s="269">
        <v>108265</v>
      </c>
      <c r="N103" s="269">
        <v>109532</v>
      </c>
      <c r="O103" s="269">
        <v>127715</v>
      </c>
      <c r="P103" s="268">
        <v>288572</v>
      </c>
      <c r="Q103" s="269">
        <v>310709</v>
      </c>
      <c r="R103" s="269">
        <v>324732</v>
      </c>
      <c r="S103" s="269">
        <v>345512</v>
      </c>
      <c r="T103" s="270">
        <v>107155</v>
      </c>
      <c r="U103" s="269">
        <v>105662</v>
      </c>
      <c r="V103" s="269">
        <v>83479</v>
      </c>
      <c r="W103" s="269">
        <v>59929</v>
      </c>
      <c r="X103" s="269">
        <v>82200</v>
      </c>
      <c r="Y103" s="269">
        <v>96407</v>
      </c>
      <c r="Z103" s="269">
        <v>110482</v>
      </c>
      <c r="AA103" s="269">
        <v>111746</v>
      </c>
      <c r="AB103" s="269">
        <v>108404</v>
      </c>
      <c r="AC103" s="269">
        <v>110578</v>
      </c>
      <c r="AD103" s="269">
        <v>102038</v>
      </c>
      <c r="AE103" s="271">
        <v>120571</v>
      </c>
      <c r="AF103" s="268">
        <v>296296</v>
      </c>
      <c r="AG103" s="269">
        <v>238536</v>
      </c>
      <c r="AH103" s="269">
        <v>330632</v>
      </c>
      <c r="AI103" s="272">
        <v>333187</v>
      </c>
      <c r="AJ103" s="270">
        <v>89943</v>
      </c>
      <c r="AK103" s="269">
        <v>78558</v>
      </c>
      <c r="AL103" s="269">
        <v>96633</v>
      </c>
      <c r="AM103" s="269" t="s">
        <v>184</v>
      </c>
      <c r="AN103" s="269" t="s">
        <v>184</v>
      </c>
      <c r="AO103" s="269" t="s">
        <v>184</v>
      </c>
      <c r="AP103" s="269" t="s">
        <v>184</v>
      </c>
      <c r="AQ103" s="269" t="s">
        <v>184</v>
      </c>
      <c r="AR103" s="269" t="s">
        <v>184</v>
      </c>
      <c r="AS103" s="269" t="s">
        <v>184</v>
      </c>
      <c r="AT103" s="269" t="s">
        <v>184</v>
      </c>
      <c r="AU103" s="271" t="s">
        <v>184</v>
      </c>
      <c r="AV103" s="268">
        <v>265134</v>
      </c>
      <c r="AW103" s="269" t="s">
        <v>184</v>
      </c>
      <c r="AX103" s="269" t="s">
        <v>184</v>
      </c>
      <c r="AY103" s="272" t="s">
        <v>184</v>
      </c>
    </row>
    <row r="104" spans="1:51" x14ac:dyDescent="0.3">
      <c r="A104" s="316"/>
      <c r="B104" s="230"/>
      <c r="C104" s="304" t="s">
        <v>47</v>
      </c>
      <c r="D104" s="268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8"/>
      <c r="Q104" s="269"/>
      <c r="R104" s="269"/>
      <c r="S104" s="269"/>
      <c r="T104" s="233">
        <v>0.12557773109243697</v>
      </c>
      <c r="U104" s="232">
        <v>0.1657325684024713</v>
      </c>
      <c r="V104" s="232">
        <v>-0.18740995989565082</v>
      </c>
      <c r="W104" s="232">
        <v>-0.39285967560558016</v>
      </c>
      <c r="X104" s="232">
        <v>-0.23196950302260178</v>
      </c>
      <c r="Y104" s="232">
        <v>-8.1619433198380567E-2</v>
      </c>
      <c r="Z104" s="232">
        <v>-1.1364449853246474E-2</v>
      </c>
      <c r="AA104" s="232">
        <v>2.603042851502603E-2</v>
      </c>
      <c r="AB104" s="232">
        <v>4.1655055780299606E-2</v>
      </c>
      <c r="AC104" s="232">
        <v>2.1364245139241674E-2</v>
      </c>
      <c r="AD104" s="232">
        <v>-6.8418361757294668E-2</v>
      </c>
      <c r="AE104" s="234">
        <v>-5.5937047331950047E-2</v>
      </c>
      <c r="AF104" s="231">
        <v>2.6766283631121521E-2</v>
      </c>
      <c r="AG104" s="232">
        <v>-0.23228487105297882</v>
      </c>
      <c r="AH104" s="232">
        <v>1.8168828449305889E-2</v>
      </c>
      <c r="AI104" s="235">
        <v>-3.5671698812197547E-2</v>
      </c>
      <c r="AJ104" s="233">
        <v>-0.16062712892538847</v>
      </c>
      <c r="AK104" s="232">
        <v>-0.25651606064621152</v>
      </c>
      <c r="AL104" s="232">
        <v>0.15757256315959703</v>
      </c>
      <c r="AM104" s="232" t="s">
        <v>184</v>
      </c>
      <c r="AN104" s="232" t="s">
        <v>184</v>
      </c>
      <c r="AO104" s="232" t="s">
        <v>184</v>
      </c>
      <c r="AP104" s="232" t="s">
        <v>184</v>
      </c>
      <c r="AQ104" s="232" t="s">
        <v>184</v>
      </c>
      <c r="AR104" s="232" t="s">
        <v>184</v>
      </c>
      <c r="AS104" s="232" t="s">
        <v>184</v>
      </c>
      <c r="AT104" s="232" t="s">
        <v>184</v>
      </c>
      <c r="AU104" s="234" t="s">
        <v>184</v>
      </c>
      <c r="AV104" s="231">
        <v>-0.10517185517185518</v>
      </c>
      <c r="AW104" s="232" t="s">
        <v>184</v>
      </c>
      <c r="AX104" s="232" t="s">
        <v>184</v>
      </c>
      <c r="AY104" s="235" t="s">
        <v>184</v>
      </c>
    </row>
    <row r="105" spans="1:51" x14ac:dyDescent="0.3">
      <c r="A105" s="260"/>
      <c r="B105" s="230"/>
      <c r="C105" s="304" t="s">
        <v>152</v>
      </c>
      <c r="D105" s="268">
        <v>35.589285714285715</v>
      </c>
      <c r="E105" s="269">
        <v>34.776037069726392</v>
      </c>
      <c r="F105" s="269">
        <v>34.921932796012925</v>
      </c>
      <c r="G105" s="269">
        <v>36.190948970184486</v>
      </c>
      <c r="H105" s="269">
        <v>36.141347510441292</v>
      </c>
      <c r="I105" s="269">
        <v>36.148606811145513</v>
      </c>
      <c r="J105" s="269">
        <v>37.412305820030063</v>
      </c>
      <c r="K105" s="269">
        <v>38.357007097538357</v>
      </c>
      <c r="L105" s="269">
        <v>36.036667979897949</v>
      </c>
      <c r="M105" s="269">
        <v>35.60892255114765</v>
      </c>
      <c r="N105" s="269">
        <v>36.793813680020449</v>
      </c>
      <c r="O105" s="269">
        <v>37.741064088008457</v>
      </c>
      <c r="P105" s="268">
        <v>35.096267136104679</v>
      </c>
      <c r="Q105" s="269">
        <v>36.1595576568429</v>
      </c>
      <c r="R105" s="269">
        <v>37.288286956628852</v>
      </c>
      <c r="S105" s="269">
        <v>36.772673597443791</v>
      </c>
      <c r="T105" s="270">
        <v>35.118286594185989</v>
      </c>
      <c r="U105" s="269">
        <v>34.433381915920577</v>
      </c>
      <c r="V105" s="269">
        <v>37.121910899747242</v>
      </c>
      <c r="W105" s="269">
        <v>39.281483088321181</v>
      </c>
      <c r="X105" s="269">
        <v>37.793187347931877</v>
      </c>
      <c r="Y105" s="269">
        <v>37.44852552200566</v>
      </c>
      <c r="Z105" s="269">
        <v>37.625133505910462</v>
      </c>
      <c r="AA105" s="269">
        <v>37.738263562006694</v>
      </c>
      <c r="AB105" s="269">
        <v>35.992214309435077</v>
      </c>
      <c r="AC105" s="269">
        <v>35.675269945197059</v>
      </c>
      <c r="AD105" s="269">
        <v>37.200846743370114</v>
      </c>
      <c r="AE105" s="271">
        <v>38.896583755629464</v>
      </c>
      <c r="AF105" s="268">
        <v>35.438547938547941</v>
      </c>
      <c r="AG105" s="269">
        <v>38.027802931213735</v>
      </c>
      <c r="AH105" s="269">
        <v>37.127985191995933</v>
      </c>
      <c r="AI105" s="272">
        <v>37.308178290269424</v>
      </c>
      <c r="AJ105" s="270">
        <v>36.695462681920773</v>
      </c>
      <c r="AK105" s="269">
        <v>37.246365742508722</v>
      </c>
      <c r="AL105" s="269">
        <v>36.836277462150619</v>
      </c>
      <c r="AM105" s="269" t="s">
        <v>184</v>
      </c>
      <c r="AN105" s="269" t="s">
        <v>184</v>
      </c>
      <c r="AO105" s="269" t="s">
        <v>184</v>
      </c>
      <c r="AP105" s="269" t="s">
        <v>184</v>
      </c>
      <c r="AQ105" s="269" t="s">
        <v>184</v>
      </c>
      <c r="AR105" s="269" t="s">
        <v>184</v>
      </c>
      <c r="AS105" s="269" t="s">
        <v>184</v>
      </c>
      <c r="AT105" s="269" t="s">
        <v>184</v>
      </c>
      <c r="AU105" s="271" t="s">
        <v>184</v>
      </c>
      <c r="AV105" s="268">
        <v>36.910015313011534</v>
      </c>
      <c r="AW105" s="269" t="s">
        <v>184</v>
      </c>
      <c r="AX105" s="269" t="s">
        <v>184</v>
      </c>
      <c r="AY105" s="272" t="s">
        <v>184</v>
      </c>
    </row>
    <row r="106" spans="1:51" x14ac:dyDescent="0.3">
      <c r="A106" s="260"/>
      <c r="B106" s="230"/>
      <c r="C106" s="304" t="s">
        <v>47</v>
      </c>
      <c r="D106" s="268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8"/>
      <c r="Q106" s="269"/>
      <c r="R106" s="269"/>
      <c r="S106" s="269"/>
      <c r="T106" s="233">
        <v>-1.3234295396680725E-2</v>
      </c>
      <c r="U106" s="232">
        <v>-9.8531972783094009E-3</v>
      </c>
      <c r="V106" s="232">
        <v>6.2997031595728017E-2</v>
      </c>
      <c r="W106" s="232">
        <v>8.539522190155327E-2</v>
      </c>
      <c r="X106" s="232">
        <v>4.5704987535768141E-2</v>
      </c>
      <c r="Y106" s="232">
        <v>3.5960409695771467E-2</v>
      </c>
      <c r="Z106" s="232">
        <v>5.6887080658485738E-3</v>
      </c>
      <c r="AA106" s="232">
        <v>-1.6131173476550336E-2</v>
      </c>
      <c r="AB106" s="232">
        <v>-1.2335677229556568E-3</v>
      </c>
      <c r="AC106" s="232">
        <v>1.8632238578437489E-3</v>
      </c>
      <c r="AD106" s="232">
        <v>1.1062540754526076E-2</v>
      </c>
      <c r="AE106" s="234">
        <v>3.0617039968095464E-2</v>
      </c>
      <c r="AF106" s="231">
        <v>9.7526269992157417E-3</v>
      </c>
      <c r="AG106" s="232">
        <v>5.1666707101359829E-2</v>
      </c>
      <c r="AH106" s="232">
        <v>-4.2989844188704917E-3</v>
      </c>
      <c r="AI106" s="235">
        <v>1.4562571617388675E-2</v>
      </c>
      <c r="AJ106" s="233">
        <v>4.4910394005267161E-2</v>
      </c>
      <c r="AK106" s="232">
        <v>8.169350990433899E-2</v>
      </c>
      <c r="AL106" s="232">
        <v>-7.6944702110840844E-3</v>
      </c>
      <c r="AM106" s="232" t="s">
        <v>184</v>
      </c>
      <c r="AN106" s="232" t="s">
        <v>184</v>
      </c>
      <c r="AO106" s="232" t="s">
        <v>184</v>
      </c>
      <c r="AP106" s="232" t="s">
        <v>184</v>
      </c>
      <c r="AQ106" s="232" t="s">
        <v>184</v>
      </c>
      <c r="AR106" s="232" t="s">
        <v>184</v>
      </c>
      <c r="AS106" s="232" t="s">
        <v>184</v>
      </c>
      <c r="AT106" s="232" t="s">
        <v>184</v>
      </c>
      <c r="AU106" s="234" t="s">
        <v>184</v>
      </c>
      <c r="AV106" s="231">
        <v>4.1521661017691378E-2</v>
      </c>
      <c r="AW106" s="232" t="s">
        <v>184</v>
      </c>
      <c r="AX106" s="232" t="s">
        <v>184</v>
      </c>
      <c r="AY106" s="235" t="s">
        <v>184</v>
      </c>
    </row>
    <row r="107" spans="1:51" x14ac:dyDescent="0.3">
      <c r="A107" s="260" t="s">
        <v>154</v>
      </c>
      <c r="B107" s="230"/>
      <c r="C107" s="304" t="s">
        <v>150</v>
      </c>
      <c r="D107" s="268">
        <v>3172.7</v>
      </c>
      <c r="E107" s="269">
        <v>2957</v>
      </c>
      <c r="F107" s="269">
        <v>3358.4</v>
      </c>
      <c r="G107" s="269">
        <v>3332</v>
      </c>
      <c r="H107" s="269">
        <v>3629.3</v>
      </c>
      <c r="I107" s="269">
        <v>3543.9</v>
      </c>
      <c r="J107" s="269">
        <v>3905.1</v>
      </c>
      <c r="K107" s="269">
        <v>3893.9</v>
      </c>
      <c r="L107" s="269">
        <v>3496.3</v>
      </c>
      <c r="M107" s="269">
        <v>3596.1</v>
      </c>
      <c r="N107" s="269">
        <v>3767.6</v>
      </c>
      <c r="O107" s="269">
        <v>4544.1000000000004</v>
      </c>
      <c r="P107" s="268">
        <v>9488.1</v>
      </c>
      <c r="Q107" s="269">
        <v>10505.2</v>
      </c>
      <c r="R107" s="269">
        <v>11295.3</v>
      </c>
      <c r="S107" s="269">
        <v>11907.8</v>
      </c>
      <c r="T107" s="270">
        <v>3501.7</v>
      </c>
      <c r="U107" s="269">
        <v>3392.8</v>
      </c>
      <c r="V107" s="269">
        <v>2922.5</v>
      </c>
      <c r="W107" s="269">
        <v>2200.1</v>
      </c>
      <c r="X107" s="269">
        <v>2922.6</v>
      </c>
      <c r="Y107" s="269">
        <v>3414.2</v>
      </c>
      <c r="Z107" s="269">
        <v>3932.4</v>
      </c>
      <c r="AA107" s="269">
        <v>3989.6</v>
      </c>
      <c r="AB107" s="269">
        <v>3677.3</v>
      </c>
      <c r="AC107" s="269">
        <v>3716.4</v>
      </c>
      <c r="AD107" s="269">
        <v>3545.7</v>
      </c>
      <c r="AE107" s="271">
        <v>4411.3</v>
      </c>
      <c r="AF107" s="268">
        <v>9817</v>
      </c>
      <c r="AG107" s="269">
        <v>8536.9</v>
      </c>
      <c r="AH107" s="269">
        <v>11599.3</v>
      </c>
      <c r="AI107" s="272">
        <v>11673.400000000001</v>
      </c>
      <c r="AJ107" s="270">
        <v>3053.2</v>
      </c>
      <c r="AK107" s="269">
        <v>2667.7</v>
      </c>
      <c r="AL107" s="269">
        <v>3265.3</v>
      </c>
      <c r="AM107" s="269" t="s">
        <v>184</v>
      </c>
      <c r="AN107" s="269" t="s">
        <v>184</v>
      </c>
      <c r="AO107" s="269" t="s">
        <v>184</v>
      </c>
      <c r="AP107" s="269" t="s">
        <v>184</v>
      </c>
      <c r="AQ107" s="269" t="s">
        <v>184</v>
      </c>
      <c r="AR107" s="269" t="s">
        <v>184</v>
      </c>
      <c r="AS107" s="269" t="s">
        <v>184</v>
      </c>
      <c r="AT107" s="269" t="s">
        <v>184</v>
      </c>
      <c r="AU107" s="271" t="s">
        <v>184</v>
      </c>
      <c r="AV107" s="268">
        <v>8986.2000000000007</v>
      </c>
      <c r="AW107" s="269" t="s">
        <v>184</v>
      </c>
      <c r="AX107" s="269" t="s">
        <v>184</v>
      </c>
      <c r="AY107" s="272" t="s">
        <v>184</v>
      </c>
    </row>
    <row r="108" spans="1:51" x14ac:dyDescent="0.3">
      <c r="A108" s="315"/>
      <c r="B108" s="230"/>
      <c r="C108" s="304" t="s">
        <v>47</v>
      </c>
      <c r="D108" s="268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8"/>
      <c r="Q108" s="269"/>
      <c r="R108" s="269"/>
      <c r="S108" s="269"/>
      <c r="T108" s="233">
        <v>0.10369716645128756</v>
      </c>
      <c r="U108" s="232">
        <v>0.14737910043963481</v>
      </c>
      <c r="V108" s="232">
        <v>-0.12979394949976181</v>
      </c>
      <c r="W108" s="232">
        <v>-0.33970588235294119</v>
      </c>
      <c r="X108" s="232">
        <v>-0.19472074504725437</v>
      </c>
      <c r="Y108" s="232">
        <v>-3.6598098140466793E-2</v>
      </c>
      <c r="Z108" s="232">
        <v>6.990858108627227E-3</v>
      </c>
      <c r="AA108" s="232">
        <v>2.4576902334420458E-2</v>
      </c>
      <c r="AB108" s="232">
        <v>5.1769012956554068E-2</v>
      </c>
      <c r="AC108" s="232">
        <v>3.3452907316259335E-2</v>
      </c>
      <c r="AD108" s="232">
        <v>-5.8896910500053107E-2</v>
      </c>
      <c r="AE108" s="234">
        <v>-2.9224708963271093E-2</v>
      </c>
      <c r="AF108" s="231">
        <v>3.4664474446938758E-2</v>
      </c>
      <c r="AG108" s="232">
        <v>-0.18736435289190123</v>
      </c>
      <c r="AH108" s="232">
        <v>2.6913849123086597E-2</v>
      </c>
      <c r="AI108" s="235">
        <v>-1.9684576496078018E-2</v>
      </c>
      <c r="AJ108" s="233">
        <v>-0.12808064654310763</v>
      </c>
      <c r="AK108" s="232">
        <v>-0.21371728365951437</v>
      </c>
      <c r="AL108" s="232">
        <v>0.11729683490162539</v>
      </c>
      <c r="AM108" s="232" t="s">
        <v>184</v>
      </c>
      <c r="AN108" s="232" t="s">
        <v>184</v>
      </c>
      <c r="AO108" s="232" t="s">
        <v>184</v>
      </c>
      <c r="AP108" s="232" t="s">
        <v>184</v>
      </c>
      <c r="AQ108" s="232" t="s">
        <v>184</v>
      </c>
      <c r="AR108" s="232" t="s">
        <v>184</v>
      </c>
      <c r="AS108" s="232" t="s">
        <v>184</v>
      </c>
      <c r="AT108" s="232" t="s">
        <v>184</v>
      </c>
      <c r="AU108" s="234" t="s">
        <v>184</v>
      </c>
      <c r="AV108" s="231">
        <v>-8.4628705307120231E-2</v>
      </c>
      <c r="AW108" s="232" t="s">
        <v>184</v>
      </c>
      <c r="AX108" s="232" t="s">
        <v>184</v>
      </c>
      <c r="AY108" s="235" t="s">
        <v>184</v>
      </c>
    </row>
    <row r="109" spans="1:51" x14ac:dyDescent="0.3">
      <c r="A109" s="260"/>
      <c r="B109" s="230"/>
      <c r="C109" s="304" t="s">
        <v>151</v>
      </c>
      <c r="D109" s="268">
        <v>90330</v>
      </c>
      <c r="E109" s="269">
        <v>86154</v>
      </c>
      <c r="F109" s="269">
        <v>97616</v>
      </c>
      <c r="G109" s="269">
        <v>93396</v>
      </c>
      <c r="H109" s="269">
        <v>101669</v>
      </c>
      <c r="I109" s="269">
        <v>99479</v>
      </c>
      <c r="J109" s="269">
        <v>105816</v>
      </c>
      <c r="K109" s="269">
        <v>102920</v>
      </c>
      <c r="L109" s="269">
        <v>98203</v>
      </c>
      <c r="M109" s="269">
        <v>102130</v>
      </c>
      <c r="N109" s="269">
        <v>103343</v>
      </c>
      <c r="O109" s="269">
        <v>121225</v>
      </c>
      <c r="P109" s="268">
        <v>274100</v>
      </c>
      <c r="Q109" s="269">
        <v>294544</v>
      </c>
      <c r="R109" s="269">
        <v>306939</v>
      </c>
      <c r="S109" s="269">
        <v>326698</v>
      </c>
      <c r="T109" s="270">
        <v>100987</v>
      </c>
      <c r="U109" s="269">
        <v>99863</v>
      </c>
      <c r="V109" s="269">
        <v>78604</v>
      </c>
      <c r="W109" s="269">
        <v>55378</v>
      </c>
      <c r="X109" s="269">
        <v>77156</v>
      </c>
      <c r="Y109" s="269">
        <v>91271</v>
      </c>
      <c r="Z109" s="269">
        <v>104927</v>
      </c>
      <c r="AA109" s="269">
        <v>105997</v>
      </c>
      <c r="AB109" s="269">
        <v>102264</v>
      </c>
      <c r="AC109" s="269">
        <v>104015</v>
      </c>
      <c r="AD109" s="269">
        <v>95484</v>
      </c>
      <c r="AE109" s="271">
        <v>113322</v>
      </c>
      <c r="AF109" s="268">
        <v>279454</v>
      </c>
      <c r="AG109" s="269">
        <v>223805</v>
      </c>
      <c r="AH109" s="269">
        <v>313188</v>
      </c>
      <c r="AI109" s="272">
        <v>312821</v>
      </c>
      <c r="AJ109" s="270">
        <v>83245</v>
      </c>
      <c r="AK109" s="269">
        <v>71920</v>
      </c>
      <c r="AL109" s="269">
        <v>89027</v>
      </c>
      <c r="AM109" s="269" t="s">
        <v>184</v>
      </c>
      <c r="AN109" s="269" t="s">
        <v>184</v>
      </c>
      <c r="AO109" s="269" t="s">
        <v>184</v>
      </c>
      <c r="AP109" s="269" t="s">
        <v>184</v>
      </c>
      <c r="AQ109" s="269" t="s">
        <v>184</v>
      </c>
      <c r="AR109" s="269" t="s">
        <v>184</v>
      </c>
      <c r="AS109" s="269" t="s">
        <v>184</v>
      </c>
      <c r="AT109" s="269" t="s">
        <v>184</v>
      </c>
      <c r="AU109" s="271" t="s">
        <v>184</v>
      </c>
      <c r="AV109" s="268">
        <v>244192</v>
      </c>
      <c r="AW109" s="269" t="s">
        <v>184</v>
      </c>
      <c r="AX109" s="269" t="s">
        <v>184</v>
      </c>
      <c r="AY109" s="272" t="s">
        <v>184</v>
      </c>
    </row>
    <row r="110" spans="1:51" x14ac:dyDescent="0.3">
      <c r="A110" s="316"/>
      <c r="B110" s="230"/>
      <c r="C110" s="304" t="s">
        <v>47</v>
      </c>
      <c r="D110" s="268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8"/>
      <c r="Q110" s="269"/>
      <c r="R110" s="269"/>
      <c r="S110" s="269"/>
      <c r="T110" s="233">
        <v>0.11797852319273774</v>
      </c>
      <c r="U110" s="232">
        <v>0.15912203728207627</v>
      </c>
      <c r="V110" s="232">
        <v>-0.19476315358138011</v>
      </c>
      <c r="W110" s="232">
        <v>-0.40706240095935586</v>
      </c>
      <c r="X110" s="232">
        <v>-0.24110594183084322</v>
      </c>
      <c r="Y110" s="232">
        <v>-8.2509876456337519E-2</v>
      </c>
      <c r="Z110" s="232">
        <v>-8.4013759733877671E-3</v>
      </c>
      <c r="AA110" s="232">
        <v>2.9897007384376215E-2</v>
      </c>
      <c r="AB110" s="232">
        <v>4.1353115485270306E-2</v>
      </c>
      <c r="AC110" s="232">
        <v>1.8456868696759034E-2</v>
      </c>
      <c r="AD110" s="232">
        <v>-7.604772456770173E-2</v>
      </c>
      <c r="AE110" s="234">
        <v>-6.5192823262528357E-2</v>
      </c>
      <c r="AF110" s="231">
        <v>1.9533017147026634E-2</v>
      </c>
      <c r="AG110" s="232">
        <v>-0.24016445760225977</v>
      </c>
      <c r="AH110" s="232">
        <v>2.0359094152258266E-2</v>
      </c>
      <c r="AI110" s="235">
        <v>-4.2476537964725836E-2</v>
      </c>
      <c r="AJ110" s="233">
        <v>-0.17568597938348501</v>
      </c>
      <c r="AK110" s="232">
        <v>-0.27981334428166588</v>
      </c>
      <c r="AL110" s="232">
        <v>0.13260139433107729</v>
      </c>
      <c r="AM110" s="232" t="s">
        <v>184</v>
      </c>
      <c r="AN110" s="232" t="s">
        <v>184</v>
      </c>
      <c r="AO110" s="232" t="s">
        <v>184</v>
      </c>
      <c r="AP110" s="232" t="s">
        <v>184</v>
      </c>
      <c r="AQ110" s="232" t="s">
        <v>184</v>
      </c>
      <c r="AR110" s="232" t="s">
        <v>184</v>
      </c>
      <c r="AS110" s="232" t="s">
        <v>184</v>
      </c>
      <c r="AT110" s="232" t="s">
        <v>184</v>
      </c>
      <c r="AU110" s="234" t="s">
        <v>184</v>
      </c>
      <c r="AV110" s="231">
        <v>-0.12618176873474704</v>
      </c>
      <c r="AW110" s="232" t="s">
        <v>184</v>
      </c>
      <c r="AX110" s="232" t="s">
        <v>184</v>
      </c>
      <c r="AY110" s="235" t="s">
        <v>184</v>
      </c>
    </row>
    <row r="111" spans="1:51" x14ac:dyDescent="0.3">
      <c r="A111" s="260"/>
      <c r="B111" s="230"/>
      <c r="C111" s="304" t="s">
        <v>152</v>
      </c>
      <c r="D111" s="268">
        <v>35.123436289161958</v>
      </c>
      <c r="E111" s="269">
        <v>34.322260138821179</v>
      </c>
      <c r="F111" s="269">
        <v>34.404196033437138</v>
      </c>
      <c r="G111" s="269">
        <v>35.67604608334404</v>
      </c>
      <c r="H111" s="269">
        <v>35.69721350657526</v>
      </c>
      <c r="I111" s="269">
        <v>35.624604187818534</v>
      </c>
      <c r="J111" s="269">
        <v>36.904626899523699</v>
      </c>
      <c r="K111" s="269">
        <v>37.834240186552663</v>
      </c>
      <c r="L111" s="269">
        <v>35.602781992403493</v>
      </c>
      <c r="M111" s="269">
        <v>35.211005581122102</v>
      </c>
      <c r="N111" s="269">
        <v>36.457234645791203</v>
      </c>
      <c r="O111" s="269">
        <v>37.484842235512474</v>
      </c>
      <c r="P111" s="268">
        <v>34.615468807004746</v>
      </c>
      <c r="Q111" s="269">
        <v>35.665978597425173</v>
      </c>
      <c r="R111" s="269">
        <v>36.799820159706002</v>
      </c>
      <c r="S111" s="269">
        <v>36.44895285554243</v>
      </c>
      <c r="T111" s="270">
        <v>34.674760117638904</v>
      </c>
      <c r="U111" s="269">
        <v>33.974545126823749</v>
      </c>
      <c r="V111" s="269">
        <v>37.180041728156326</v>
      </c>
      <c r="W111" s="269">
        <v>39.728773159016214</v>
      </c>
      <c r="X111" s="269">
        <v>37.879102078905078</v>
      </c>
      <c r="Y111" s="269">
        <v>37.407281611903016</v>
      </c>
      <c r="Z111" s="269">
        <v>37.477484346259779</v>
      </c>
      <c r="AA111" s="269">
        <v>37.638801098144285</v>
      </c>
      <c r="AB111" s="269">
        <v>35.958890714229838</v>
      </c>
      <c r="AC111" s="269">
        <v>35.729462096812959</v>
      </c>
      <c r="AD111" s="269">
        <v>37.133970089229607</v>
      </c>
      <c r="AE111" s="271">
        <v>38.927128006918338</v>
      </c>
      <c r="AF111" s="268">
        <v>35.129216257416246</v>
      </c>
      <c r="AG111" s="269">
        <v>38.144366747838518</v>
      </c>
      <c r="AH111" s="269">
        <v>37.036221055723722</v>
      </c>
      <c r="AI111" s="272">
        <v>37.316548441440958</v>
      </c>
      <c r="AJ111" s="270">
        <v>36.677277914589467</v>
      </c>
      <c r="AK111" s="269">
        <v>37.092602892102335</v>
      </c>
      <c r="AL111" s="269">
        <v>36.677637121322746</v>
      </c>
      <c r="AM111" s="269" t="s">
        <v>184</v>
      </c>
      <c r="AN111" s="269" t="s">
        <v>184</v>
      </c>
      <c r="AO111" s="269" t="s">
        <v>184</v>
      </c>
      <c r="AP111" s="269" t="s">
        <v>184</v>
      </c>
      <c r="AQ111" s="269" t="s">
        <v>184</v>
      </c>
      <c r="AR111" s="269" t="s">
        <v>184</v>
      </c>
      <c r="AS111" s="269" t="s">
        <v>184</v>
      </c>
      <c r="AT111" s="269" t="s">
        <v>184</v>
      </c>
      <c r="AU111" s="271" t="s">
        <v>184</v>
      </c>
      <c r="AV111" s="268">
        <v>36.799731358930678</v>
      </c>
      <c r="AW111" s="269" t="s">
        <v>184</v>
      </c>
      <c r="AX111" s="269" t="s">
        <v>184</v>
      </c>
      <c r="AY111" s="272" t="s">
        <v>184</v>
      </c>
    </row>
    <row r="112" spans="1:51" x14ac:dyDescent="0.3">
      <c r="A112" s="260"/>
      <c r="B112" s="230"/>
      <c r="C112" s="304" t="s">
        <v>47</v>
      </c>
      <c r="D112" s="268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8"/>
      <c r="Q112" s="269"/>
      <c r="R112" s="269"/>
      <c r="S112" s="269"/>
      <c r="T112" s="233">
        <v>-1.2774267524089103E-2</v>
      </c>
      <c r="U112" s="232">
        <v>-1.0130889125338709E-2</v>
      </c>
      <c r="V112" s="232">
        <v>8.0683347229546273E-2</v>
      </c>
      <c r="W112" s="232">
        <v>0.1135979885832768</v>
      </c>
      <c r="X112" s="232">
        <v>6.1122097721378853E-2</v>
      </c>
      <c r="Y112" s="232">
        <v>5.0040624021699329E-2</v>
      </c>
      <c r="Z112" s="232">
        <v>1.5522645664342796E-2</v>
      </c>
      <c r="AA112" s="232">
        <v>-5.1656670636098133E-3</v>
      </c>
      <c r="AB112" s="232">
        <v>1.0002272347771238E-2</v>
      </c>
      <c r="AC112" s="232">
        <v>1.4724274616252964E-2</v>
      </c>
      <c r="AD112" s="232">
        <v>1.8562445835878249E-2</v>
      </c>
      <c r="AE112" s="234">
        <v>3.8476506379409747E-2</v>
      </c>
      <c r="AF112" s="231">
        <v>1.4841556914218049E-2</v>
      </c>
      <c r="AG112" s="232">
        <v>6.9488858791393618E-2</v>
      </c>
      <c r="AH112" s="232">
        <v>6.4239687854933478E-3</v>
      </c>
      <c r="AI112" s="235">
        <v>2.3803031854908306E-2</v>
      </c>
      <c r="AJ112" s="233">
        <v>5.7751453511336363E-2</v>
      </c>
      <c r="AK112" s="232">
        <v>9.1776291739570678E-2</v>
      </c>
      <c r="AL112" s="232">
        <v>-1.3512749945439407E-2</v>
      </c>
      <c r="AM112" s="232" t="s">
        <v>184</v>
      </c>
      <c r="AN112" s="232" t="s">
        <v>184</v>
      </c>
      <c r="AO112" s="232" t="s">
        <v>184</v>
      </c>
      <c r="AP112" s="232" t="s">
        <v>184</v>
      </c>
      <c r="AQ112" s="232" t="s">
        <v>184</v>
      </c>
      <c r="AR112" s="232" t="s">
        <v>184</v>
      </c>
      <c r="AS112" s="232" t="s">
        <v>184</v>
      </c>
      <c r="AT112" s="232" t="s">
        <v>184</v>
      </c>
      <c r="AU112" s="234" t="s">
        <v>184</v>
      </c>
      <c r="AV112" s="231">
        <v>4.7553440682348395E-2</v>
      </c>
      <c r="AW112" s="232" t="s">
        <v>184</v>
      </c>
      <c r="AX112" s="232" t="s">
        <v>184</v>
      </c>
      <c r="AY112" s="235" t="s">
        <v>184</v>
      </c>
    </row>
    <row r="113" spans="1:51" x14ac:dyDescent="0.3">
      <c r="A113" s="260" t="s">
        <v>155</v>
      </c>
      <c r="B113" s="230"/>
      <c r="C113" s="304" t="s">
        <v>150</v>
      </c>
      <c r="D113" s="268">
        <v>215.4</v>
      </c>
      <c r="E113" s="269">
        <v>195.1</v>
      </c>
      <c r="F113" s="269">
        <v>229.2</v>
      </c>
      <c r="G113" s="269">
        <v>240.3</v>
      </c>
      <c r="H113" s="269">
        <v>238.8</v>
      </c>
      <c r="I113" s="269">
        <v>250.8</v>
      </c>
      <c r="J113" s="269">
        <v>275.8</v>
      </c>
      <c r="K113" s="269">
        <v>283.60000000000002</v>
      </c>
      <c r="L113" s="269">
        <v>254</v>
      </c>
      <c r="M113" s="269">
        <v>259.10000000000002</v>
      </c>
      <c r="N113" s="269">
        <v>262.5</v>
      </c>
      <c r="O113" s="269">
        <v>276</v>
      </c>
      <c r="P113" s="268">
        <v>639.70000000000005</v>
      </c>
      <c r="Q113" s="269">
        <v>729.90000000000009</v>
      </c>
      <c r="R113" s="269">
        <v>813.40000000000009</v>
      </c>
      <c r="S113" s="269">
        <v>797.6</v>
      </c>
      <c r="T113" s="270">
        <v>261.39999999999998</v>
      </c>
      <c r="U113" s="269">
        <v>245.5</v>
      </c>
      <c r="V113" s="269">
        <v>176.4</v>
      </c>
      <c r="W113" s="269">
        <v>154</v>
      </c>
      <c r="X113" s="269">
        <v>184</v>
      </c>
      <c r="Y113" s="269">
        <v>196.1</v>
      </c>
      <c r="Z113" s="269">
        <v>224.5</v>
      </c>
      <c r="AA113" s="269">
        <v>227.5</v>
      </c>
      <c r="AB113" s="269">
        <v>224.4</v>
      </c>
      <c r="AC113" s="269">
        <v>228.5</v>
      </c>
      <c r="AD113" s="269">
        <v>250.2</v>
      </c>
      <c r="AE113" s="271">
        <v>278.5</v>
      </c>
      <c r="AF113" s="268">
        <v>683.3</v>
      </c>
      <c r="AG113" s="269">
        <v>534.1</v>
      </c>
      <c r="AH113" s="269">
        <v>676.4</v>
      </c>
      <c r="AI113" s="272">
        <v>757.2</v>
      </c>
      <c r="AJ113" s="270">
        <v>247.3</v>
      </c>
      <c r="AK113" s="269">
        <v>258.3</v>
      </c>
      <c r="AL113" s="269">
        <v>294.3</v>
      </c>
      <c r="AM113" s="269" t="s">
        <v>184</v>
      </c>
      <c r="AN113" s="269" t="s">
        <v>184</v>
      </c>
      <c r="AO113" s="269" t="s">
        <v>184</v>
      </c>
      <c r="AP113" s="269" t="s">
        <v>184</v>
      </c>
      <c r="AQ113" s="269" t="s">
        <v>184</v>
      </c>
      <c r="AR113" s="269" t="s">
        <v>184</v>
      </c>
      <c r="AS113" s="269" t="s">
        <v>184</v>
      </c>
      <c r="AT113" s="269" t="s">
        <v>184</v>
      </c>
      <c r="AU113" s="271" t="s">
        <v>184</v>
      </c>
      <c r="AV113" s="268">
        <v>799.90000000000009</v>
      </c>
      <c r="AW113" s="269" t="s">
        <v>184</v>
      </c>
      <c r="AX113" s="269" t="s">
        <v>184</v>
      </c>
      <c r="AY113" s="272" t="s">
        <v>184</v>
      </c>
    </row>
    <row r="114" spans="1:51" x14ac:dyDescent="0.3">
      <c r="A114" s="315"/>
      <c r="B114" s="230"/>
      <c r="C114" s="304" t="s">
        <v>47</v>
      </c>
      <c r="D114" s="268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8"/>
      <c r="Q114" s="269"/>
      <c r="R114" s="269"/>
      <c r="S114" s="269"/>
      <c r="T114" s="233">
        <v>0.21355617455895995</v>
      </c>
      <c r="U114" s="232">
        <v>0.25832906201947725</v>
      </c>
      <c r="V114" s="232">
        <v>-0.2303664921465968</v>
      </c>
      <c r="W114" s="232">
        <v>-0.3591344153141906</v>
      </c>
      <c r="X114" s="232">
        <v>-0.2294807370184255</v>
      </c>
      <c r="Y114" s="232">
        <v>-0.21810207336523132</v>
      </c>
      <c r="Z114" s="232">
        <v>-0.18600435097897031</v>
      </c>
      <c r="AA114" s="232">
        <v>-0.19781382228490837</v>
      </c>
      <c r="AB114" s="232">
        <v>-0.11653543307086613</v>
      </c>
      <c r="AC114" s="232">
        <v>-0.11810111925897344</v>
      </c>
      <c r="AD114" s="232">
        <v>-4.6857142857142903E-2</v>
      </c>
      <c r="AE114" s="234">
        <v>9.057971014492754E-3</v>
      </c>
      <c r="AF114" s="231">
        <v>6.815694856964187E-2</v>
      </c>
      <c r="AG114" s="232">
        <v>-0.26825592546924243</v>
      </c>
      <c r="AH114" s="232">
        <v>-0.16842881731005668</v>
      </c>
      <c r="AI114" s="235">
        <v>-5.065195586760278E-2</v>
      </c>
      <c r="AJ114" s="233">
        <v>-5.3940321346595134E-2</v>
      </c>
      <c r="AK114" s="232">
        <v>5.2138492871690471E-2</v>
      </c>
      <c r="AL114" s="232">
        <v>0.66836734693877553</v>
      </c>
      <c r="AM114" s="232" t="s">
        <v>184</v>
      </c>
      <c r="AN114" s="232" t="s">
        <v>184</v>
      </c>
      <c r="AO114" s="232" t="s">
        <v>184</v>
      </c>
      <c r="AP114" s="232" t="s">
        <v>184</v>
      </c>
      <c r="AQ114" s="232" t="s">
        <v>184</v>
      </c>
      <c r="AR114" s="232" t="s">
        <v>184</v>
      </c>
      <c r="AS114" s="232" t="s">
        <v>184</v>
      </c>
      <c r="AT114" s="232" t="s">
        <v>184</v>
      </c>
      <c r="AU114" s="234" t="s">
        <v>184</v>
      </c>
      <c r="AV114" s="231">
        <v>0.17064247036440824</v>
      </c>
      <c r="AW114" s="232" t="s">
        <v>184</v>
      </c>
      <c r="AX114" s="232" t="s">
        <v>184</v>
      </c>
      <c r="AY114" s="235" t="s">
        <v>184</v>
      </c>
    </row>
    <row r="115" spans="1:51" x14ac:dyDescent="0.3">
      <c r="A115" s="260"/>
      <c r="B115" s="230"/>
      <c r="C115" s="304" t="s">
        <v>151</v>
      </c>
      <c r="D115" s="268">
        <v>4870</v>
      </c>
      <c r="E115" s="269">
        <v>4486</v>
      </c>
      <c r="F115" s="269">
        <v>5116</v>
      </c>
      <c r="G115" s="269">
        <v>5311</v>
      </c>
      <c r="H115" s="269">
        <v>5358</v>
      </c>
      <c r="I115" s="269">
        <v>5496</v>
      </c>
      <c r="J115" s="269">
        <v>5936</v>
      </c>
      <c r="K115" s="269">
        <v>5991</v>
      </c>
      <c r="L115" s="269">
        <v>5866</v>
      </c>
      <c r="M115" s="269">
        <v>6135</v>
      </c>
      <c r="N115" s="269">
        <v>6189</v>
      </c>
      <c r="O115" s="269">
        <v>6490</v>
      </c>
      <c r="P115" s="268">
        <v>14472</v>
      </c>
      <c r="Q115" s="269">
        <v>16165</v>
      </c>
      <c r="R115" s="269">
        <v>17793</v>
      </c>
      <c r="S115" s="269">
        <v>18814</v>
      </c>
      <c r="T115" s="270">
        <v>6168</v>
      </c>
      <c r="U115" s="269">
        <v>5799</v>
      </c>
      <c r="V115" s="269">
        <v>4875</v>
      </c>
      <c r="W115" s="269">
        <v>4551</v>
      </c>
      <c r="X115" s="269">
        <v>5044</v>
      </c>
      <c r="Y115" s="269">
        <v>5136</v>
      </c>
      <c r="Z115" s="269">
        <v>5555</v>
      </c>
      <c r="AA115" s="269">
        <v>5749</v>
      </c>
      <c r="AB115" s="269">
        <v>6140</v>
      </c>
      <c r="AC115" s="269">
        <v>6563</v>
      </c>
      <c r="AD115" s="269">
        <v>6554</v>
      </c>
      <c r="AE115" s="271">
        <v>7249</v>
      </c>
      <c r="AF115" s="268">
        <v>16842</v>
      </c>
      <c r="AG115" s="269">
        <v>14731</v>
      </c>
      <c r="AH115" s="269">
        <v>17444</v>
      </c>
      <c r="AI115" s="272">
        <v>20366</v>
      </c>
      <c r="AJ115" s="270">
        <v>6698</v>
      </c>
      <c r="AK115" s="269">
        <v>6638</v>
      </c>
      <c r="AL115" s="269">
        <v>7606</v>
      </c>
      <c r="AM115" s="269" t="s">
        <v>184</v>
      </c>
      <c r="AN115" s="269" t="s">
        <v>184</v>
      </c>
      <c r="AO115" s="269" t="s">
        <v>184</v>
      </c>
      <c r="AP115" s="269" t="s">
        <v>184</v>
      </c>
      <c r="AQ115" s="269" t="s">
        <v>184</v>
      </c>
      <c r="AR115" s="269" t="s">
        <v>184</v>
      </c>
      <c r="AS115" s="269" t="s">
        <v>184</v>
      </c>
      <c r="AT115" s="269" t="s">
        <v>184</v>
      </c>
      <c r="AU115" s="271" t="s">
        <v>184</v>
      </c>
      <c r="AV115" s="268">
        <v>20942</v>
      </c>
      <c r="AW115" s="269" t="s">
        <v>184</v>
      </c>
      <c r="AX115" s="269" t="s">
        <v>184</v>
      </c>
      <c r="AY115" s="272" t="s">
        <v>184</v>
      </c>
    </row>
    <row r="116" spans="1:51" x14ac:dyDescent="0.3">
      <c r="A116" s="316"/>
      <c r="B116" s="230"/>
      <c r="C116" s="304" t="s">
        <v>47</v>
      </c>
      <c r="D116" s="268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8"/>
      <c r="Q116" s="269"/>
      <c r="R116" s="269"/>
      <c r="S116" s="269"/>
      <c r="T116" s="233">
        <v>0.26652977412731005</v>
      </c>
      <c r="U116" s="232">
        <v>0.29268836379848417</v>
      </c>
      <c r="V116" s="232">
        <v>-4.7107114933541833E-2</v>
      </c>
      <c r="W116" s="232">
        <v>-0.14309922801732253</v>
      </c>
      <c r="X116" s="232">
        <v>-5.8603956700261292E-2</v>
      </c>
      <c r="Y116" s="232">
        <v>-6.5502183406113537E-2</v>
      </c>
      <c r="Z116" s="232">
        <v>-6.4184636118598384E-2</v>
      </c>
      <c r="AA116" s="232">
        <v>-4.0393924219662827E-2</v>
      </c>
      <c r="AB116" s="232">
        <v>4.6709853392430958E-2</v>
      </c>
      <c r="AC116" s="232">
        <v>6.9763651181744088E-2</v>
      </c>
      <c r="AD116" s="232">
        <v>5.8975601874293099E-2</v>
      </c>
      <c r="AE116" s="234">
        <v>0.11694915254237288</v>
      </c>
      <c r="AF116" s="231">
        <v>0.16376451077943616</v>
      </c>
      <c r="AG116" s="232">
        <v>-8.8710176306835753E-2</v>
      </c>
      <c r="AH116" s="232">
        <v>-1.9614455122801102E-2</v>
      </c>
      <c r="AI116" s="235">
        <v>8.2491761454236201E-2</v>
      </c>
      <c r="AJ116" s="233">
        <v>8.5927367055771725E-2</v>
      </c>
      <c r="AK116" s="232">
        <v>0.14468011726159682</v>
      </c>
      <c r="AL116" s="232">
        <v>0.56020512820512824</v>
      </c>
      <c r="AM116" s="232" t="s">
        <v>184</v>
      </c>
      <c r="AN116" s="232" t="s">
        <v>184</v>
      </c>
      <c r="AO116" s="232" t="s">
        <v>184</v>
      </c>
      <c r="AP116" s="232" t="s">
        <v>184</v>
      </c>
      <c r="AQ116" s="232" t="s">
        <v>184</v>
      </c>
      <c r="AR116" s="232" t="s">
        <v>184</v>
      </c>
      <c r="AS116" s="232" t="s">
        <v>184</v>
      </c>
      <c r="AT116" s="232" t="s">
        <v>184</v>
      </c>
      <c r="AU116" s="234" t="s">
        <v>184</v>
      </c>
      <c r="AV116" s="231">
        <v>0.24343902149388433</v>
      </c>
      <c r="AW116" s="232" t="s">
        <v>184</v>
      </c>
      <c r="AX116" s="232" t="s">
        <v>184</v>
      </c>
      <c r="AY116" s="235" t="s">
        <v>184</v>
      </c>
    </row>
    <row r="117" spans="1:51" x14ac:dyDescent="0.3">
      <c r="A117" s="260"/>
      <c r="B117" s="230"/>
      <c r="C117" s="304" t="s">
        <v>152</v>
      </c>
      <c r="D117" s="268">
        <v>44.229979466119097</v>
      </c>
      <c r="E117" s="269">
        <v>43.490860454748102</v>
      </c>
      <c r="F117" s="269">
        <v>44.800625488663016</v>
      </c>
      <c r="G117" s="269">
        <v>45.245716437582374</v>
      </c>
      <c r="H117" s="269">
        <v>44.568868980963046</v>
      </c>
      <c r="I117" s="269">
        <v>45.633187772925766</v>
      </c>
      <c r="J117" s="269">
        <v>46.462264150943398</v>
      </c>
      <c r="K117" s="269">
        <v>47.337673176431316</v>
      </c>
      <c r="L117" s="269">
        <v>43.300375042618477</v>
      </c>
      <c r="M117" s="269">
        <v>42.233088834555829</v>
      </c>
      <c r="N117" s="269">
        <v>42.413960252060107</v>
      </c>
      <c r="O117" s="269">
        <v>42.526964560862865</v>
      </c>
      <c r="P117" s="268">
        <v>44.202598120508569</v>
      </c>
      <c r="Q117" s="269">
        <v>45.153108567893604</v>
      </c>
      <c r="R117" s="269">
        <v>45.714606867869392</v>
      </c>
      <c r="S117" s="269">
        <v>42.393961943233762</v>
      </c>
      <c r="T117" s="270">
        <v>42.380025940337219</v>
      </c>
      <c r="U117" s="269">
        <v>42.334885325056042</v>
      </c>
      <c r="V117" s="269">
        <v>36.184615384615384</v>
      </c>
      <c r="W117" s="269">
        <v>33.838716765546032</v>
      </c>
      <c r="X117" s="269">
        <v>36.478984932593178</v>
      </c>
      <c r="Y117" s="269">
        <v>38.181464174454831</v>
      </c>
      <c r="Z117" s="269">
        <v>40.414041404140413</v>
      </c>
      <c r="AA117" s="269">
        <v>39.572099495564444</v>
      </c>
      <c r="AB117" s="269">
        <v>36.547231270358303</v>
      </c>
      <c r="AC117" s="269">
        <v>34.816394941337805</v>
      </c>
      <c r="AD117" s="269">
        <v>38.175160207506863</v>
      </c>
      <c r="AE117" s="271">
        <v>38.419092288591528</v>
      </c>
      <c r="AF117" s="268">
        <v>40.571191069944184</v>
      </c>
      <c r="AG117" s="269">
        <v>36.256873260471117</v>
      </c>
      <c r="AH117" s="269">
        <v>38.775510204081634</v>
      </c>
      <c r="AI117" s="272">
        <v>37.17961308062457</v>
      </c>
      <c r="AJ117" s="270">
        <v>36.921469095252313</v>
      </c>
      <c r="AK117" s="269">
        <v>38.912322988852061</v>
      </c>
      <c r="AL117" s="269">
        <v>38.693136997107544</v>
      </c>
      <c r="AM117" s="269" t="s">
        <v>184</v>
      </c>
      <c r="AN117" s="269" t="s">
        <v>184</v>
      </c>
      <c r="AO117" s="269" t="s">
        <v>184</v>
      </c>
      <c r="AP117" s="269" t="s">
        <v>184</v>
      </c>
      <c r="AQ117" s="269" t="s">
        <v>184</v>
      </c>
      <c r="AR117" s="269" t="s">
        <v>184</v>
      </c>
      <c r="AS117" s="269" t="s">
        <v>184</v>
      </c>
      <c r="AT117" s="269" t="s">
        <v>184</v>
      </c>
      <c r="AU117" s="271" t="s">
        <v>184</v>
      </c>
      <c r="AV117" s="268">
        <v>38.195969821411524</v>
      </c>
      <c r="AW117" s="269" t="s">
        <v>184</v>
      </c>
      <c r="AX117" s="269" t="s">
        <v>184</v>
      </c>
      <c r="AY117" s="272" t="s">
        <v>184</v>
      </c>
    </row>
    <row r="118" spans="1:51" x14ac:dyDescent="0.3">
      <c r="A118" s="260"/>
      <c r="B118" s="230"/>
      <c r="C118" s="304" t="s">
        <v>47</v>
      </c>
      <c r="D118" s="268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8"/>
      <c r="Q118" s="269"/>
      <c r="R118" s="269"/>
      <c r="S118" s="269"/>
      <c r="T118" s="233">
        <v>-4.1825783057371148E-2</v>
      </c>
      <c r="U118" s="232">
        <v>-2.657972543207883E-2</v>
      </c>
      <c r="V118" s="232">
        <v>-0.19231896898912604</v>
      </c>
      <c r="W118" s="232">
        <v>-0.25211225658836878</v>
      </c>
      <c r="X118" s="232">
        <v>-0.18151423254257015</v>
      </c>
      <c r="Y118" s="232">
        <v>-0.16329614392821473</v>
      </c>
      <c r="Z118" s="232">
        <v>-0.13017494642865307</v>
      </c>
      <c r="AA118" s="232">
        <v>-0.16404637490152832</v>
      </c>
      <c r="AB118" s="232">
        <v>-0.15596039908692197</v>
      </c>
      <c r="AC118" s="232">
        <v>-0.17561334247353369</v>
      </c>
      <c r="AD118" s="232">
        <v>-9.9938794193295336E-2</v>
      </c>
      <c r="AE118" s="234">
        <v>-9.6594532779133963E-2</v>
      </c>
      <c r="AF118" s="231">
        <v>-8.215370147845516E-2</v>
      </c>
      <c r="AG118" s="232">
        <v>-0.19702376180913067</v>
      </c>
      <c r="AH118" s="232">
        <v>-0.15179167314823649</v>
      </c>
      <c r="AI118" s="235">
        <v>-0.12299744170151623</v>
      </c>
      <c r="AJ118" s="233">
        <v>-0.12880022425586729</v>
      </c>
      <c r="AK118" s="232">
        <v>-8.0844965326463902E-2</v>
      </c>
      <c r="AL118" s="232">
        <v>6.9325639801016331E-2</v>
      </c>
      <c r="AM118" s="232" t="s">
        <v>184</v>
      </c>
      <c r="AN118" s="232" t="s">
        <v>184</v>
      </c>
      <c r="AO118" s="232" t="s">
        <v>184</v>
      </c>
      <c r="AP118" s="232" t="s">
        <v>184</v>
      </c>
      <c r="AQ118" s="232" t="s">
        <v>184</v>
      </c>
      <c r="AR118" s="232" t="s">
        <v>184</v>
      </c>
      <c r="AS118" s="232" t="s">
        <v>184</v>
      </c>
      <c r="AT118" s="232" t="s">
        <v>184</v>
      </c>
      <c r="AU118" s="234" t="s">
        <v>184</v>
      </c>
      <c r="AV118" s="231">
        <v>-5.8544528417660002E-2</v>
      </c>
      <c r="AW118" s="232" t="s">
        <v>184</v>
      </c>
      <c r="AX118" s="232" t="s">
        <v>184</v>
      </c>
      <c r="AY118" s="235" t="s">
        <v>184</v>
      </c>
    </row>
    <row r="119" spans="1:51" x14ac:dyDescent="0.3">
      <c r="A119" s="260" t="s">
        <v>243</v>
      </c>
      <c r="B119" s="230"/>
      <c r="C119" s="304" t="s">
        <v>150</v>
      </c>
      <c r="D119" s="268">
        <v>242.5</v>
      </c>
      <c r="E119" s="269">
        <v>231.5</v>
      </c>
      <c r="F119" s="269">
        <v>307.10000000000002</v>
      </c>
      <c r="G119" s="269">
        <v>409</v>
      </c>
      <c r="H119" s="269">
        <v>454.3</v>
      </c>
      <c r="I119" s="269">
        <v>479.8</v>
      </c>
      <c r="J119" s="269">
        <v>655.8</v>
      </c>
      <c r="K119" s="269">
        <v>820.3</v>
      </c>
      <c r="L119" s="269">
        <v>515.79999999999995</v>
      </c>
      <c r="M119" s="269">
        <v>450.7</v>
      </c>
      <c r="N119" s="269">
        <v>307.5</v>
      </c>
      <c r="O119" s="269">
        <v>313.10000000000002</v>
      </c>
      <c r="P119" s="268">
        <v>781.1</v>
      </c>
      <c r="Q119" s="269">
        <v>1343.1</v>
      </c>
      <c r="R119" s="269">
        <v>1991.8999999999999</v>
      </c>
      <c r="S119" s="269">
        <v>1071.3000000000002</v>
      </c>
      <c r="T119" s="270">
        <v>271.2</v>
      </c>
      <c r="U119" s="269">
        <v>273</v>
      </c>
      <c r="V119" s="269">
        <v>170.4</v>
      </c>
      <c r="W119" s="269">
        <v>53.2</v>
      </c>
      <c r="X119" s="269">
        <v>69.2</v>
      </c>
      <c r="Y119" s="269">
        <v>102.8</v>
      </c>
      <c r="Z119" s="269">
        <v>262.7</v>
      </c>
      <c r="AA119" s="269">
        <v>467.1</v>
      </c>
      <c r="AB119" s="269">
        <v>278.39999999999998</v>
      </c>
      <c r="AC119" s="269">
        <v>218.1</v>
      </c>
      <c r="AD119" s="269">
        <v>136.4</v>
      </c>
      <c r="AE119" s="271">
        <v>170.6</v>
      </c>
      <c r="AF119" s="268">
        <v>714.6</v>
      </c>
      <c r="AG119" s="269">
        <v>225.2</v>
      </c>
      <c r="AH119" s="269">
        <v>1008.1999999999999</v>
      </c>
      <c r="AI119" s="272">
        <v>525.1</v>
      </c>
      <c r="AJ119" s="270">
        <v>104.9</v>
      </c>
      <c r="AK119" s="269">
        <v>64.599999999999994</v>
      </c>
      <c r="AL119" s="269">
        <v>79.8</v>
      </c>
      <c r="AM119" s="269" t="s">
        <v>184</v>
      </c>
      <c r="AN119" s="269" t="s">
        <v>184</v>
      </c>
      <c r="AO119" s="269" t="s">
        <v>184</v>
      </c>
      <c r="AP119" s="269" t="s">
        <v>184</v>
      </c>
      <c r="AQ119" s="269" t="s">
        <v>184</v>
      </c>
      <c r="AR119" s="269" t="s">
        <v>184</v>
      </c>
      <c r="AS119" s="269" t="s">
        <v>184</v>
      </c>
      <c r="AT119" s="269" t="s">
        <v>184</v>
      </c>
      <c r="AU119" s="271" t="s">
        <v>184</v>
      </c>
      <c r="AV119" s="268">
        <v>249.3</v>
      </c>
      <c r="AW119" s="269" t="s">
        <v>184</v>
      </c>
      <c r="AX119" s="269" t="s">
        <v>184</v>
      </c>
      <c r="AY119" s="272" t="s">
        <v>184</v>
      </c>
    </row>
    <row r="120" spans="1:51" x14ac:dyDescent="0.3">
      <c r="A120" s="315"/>
      <c r="B120" s="230"/>
      <c r="C120" s="304" t="s">
        <v>47</v>
      </c>
      <c r="D120" s="268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269"/>
      <c r="P120" s="268"/>
      <c r="Q120" s="269"/>
      <c r="R120" s="269"/>
      <c r="S120" s="269"/>
      <c r="T120" s="233">
        <v>0.11835051546391748</v>
      </c>
      <c r="U120" s="232">
        <v>0.17926565874730022</v>
      </c>
      <c r="V120" s="232">
        <v>-0.44513187886681865</v>
      </c>
      <c r="W120" s="232">
        <v>-0.86992665036674821</v>
      </c>
      <c r="X120" s="232">
        <v>-0.84767774598283074</v>
      </c>
      <c r="Y120" s="232">
        <v>-0.7857440600250104</v>
      </c>
      <c r="Z120" s="232">
        <v>-0.59942055504727054</v>
      </c>
      <c r="AA120" s="232">
        <v>-0.4305741801779836</v>
      </c>
      <c r="AB120" s="232">
        <v>-0.46025591314462971</v>
      </c>
      <c r="AC120" s="232">
        <v>-0.51608608830707792</v>
      </c>
      <c r="AD120" s="232">
        <v>-0.55642276422764225</v>
      </c>
      <c r="AE120" s="234">
        <v>-0.45512615777706811</v>
      </c>
      <c r="AF120" s="231">
        <v>-8.5136346178466257E-2</v>
      </c>
      <c r="AG120" s="232">
        <v>-0.83232819596455954</v>
      </c>
      <c r="AH120" s="232">
        <v>-0.49385009287614839</v>
      </c>
      <c r="AI120" s="235">
        <v>-0.50984784840847575</v>
      </c>
      <c r="AJ120" s="233">
        <v>-0.61320058997050142</v>
      </c>
      <c r="AK120" s="232">
        <v>-0.76336996336996343</v>
      </c>
      <c r="AL120" s="232">
        <v>-0.53169014084507049</v>
      </c>
      <c r="AM120" s="232" t="s">
        <v>184</v>
      </c>
      <c r="AN120" s="232" t="s">
        <v>184</v>
      </c>
      <c r="AO120" s="232" t="s">
        <v>184</v>
      </c>
      <c r="AP120" s="232" t="s">
        <v>184</v>
      </c>
      <c r="AQ120" s="232" t="s">
        <v>184</v>
      </c>
      <c r="AR120" s="232" t="s">
        <v>184</v>
      </c>
      <c r="AS120" s="232" t="s">
        <v>184</v>
      </c>
      <c r="AT120" s="232" t="s">
        <v>184</v>
      </c>
      <c r="AU120" s="234" t="s">
        <v>184</v>
      </c>
      <c r="AV120" s="231">
        <v>-0.6511335012594458</v>
      </c>
      <c r="AW120" s="232" t="s">
        <v>184</v>
      </c>
      <c r="AX120" s="232" t="s">
        <v>184</v>
      </c>
      <c r="AY120" s="235" t="s">
        <v>184</v>
      </c>
    </row>
    <row r="121" spans="1:51" x14ac:dyDescent="0.3">
      <c r="A121" s="260"/>
      <c r="B121" s="230"/>
      <c r="C121" s="304" t="s">
        <v>151</v>
      </c>
      <c r="D121" s="268">
        <v>4217</v>
      </c>
      <c r="E121" s="269">
        <v>4161</v>
      </c>
      <c r="F121" s="269">
        <v>5476</v>
      </c>
      <c r="G121" s="269">
        <v>7037</v>
      </c>
      <c r="H121" s="269">
        <v>7766</v>
      </c>
      <c r="I121" s="269">
        <v>8241</v>
      </c>
      <c r="J121" s="269">
        <v>11183</v>
      </c>
      <c r="K121" s="269">
        <v>14413</v>
      </c>
      <c r="L121" s="269">
        <v>9304</v>
      </c>
      <c r="M121" s="269">
        <v>8134</v>
      </c>
      <c r="N121" s="269">
        <v>6012</v>
      </c>
      <c r="O121" s="269">
        <v>5819</v>
      </c>
      <c r="P121" s="268">
        <v>13854</v>
      </c>
      <c r="Q121" s="269">
        <v>23044</v>
      </c>
      <c r="R121" s="269">
        <v>34900</v>
      </c>
      <c r="S121" s="269">
        <v>19965</v>
      </c>
      <c r="T121" s="270">
        <v>5154</v>
      </c>
      <c r="U121" s="269">
        <v>5480</v>
      </c>
      <c r="V121" s="269">
        <v>3415</v>
      </c>
      <c r="W121" s="269">
        <v>945</v>
      </c>
      <c r="X121" s="269">
        <v>1267</v>
      </c>
      <c r="Y121" s="269">
        <v>1874</v>
      </c>
      <c r="Z121" s="269">
        <v>4835</v>
      </c>
      <c r="AA121" s="269">
        <v>8710</v>
      </c>
      <c r="AB121" s="269">
        <v>5690</v>
      </c>
      <c r="AC121" s="269">
        <v>4541</v>
      </c>
      <c r="AD121" s="269">
        <v>2747</v>
      </c>
      <c r="AE121" s="271">
        <v>3126</v>
      </c>
      <c r="AF121" s="268">
        <v>14049</v>
      </c>
      <c r="AG121" s="269">
        <v>4086</v>
      </c>
      <c r="AH121" s="269">
        <v>19235</v>
      </c>
      <c r="AI121" s="272">
        <v>10414</v>
      </c>
      <c r="AJ121" s="270">
        <v>2065</v>
      </c>
      <c r="AK121" s="269">
        <v>1276</v>
      </c>
      <c r="AL121" s="269">
        <v>1598</v>
      </c>
      <c r="AM121" s="269" t="s">
        <v>184</v>
      </c>
      <c r="AN121" s="269" t="s">
        <v>184</v>
      </c>
      <c r="AO121" s="269" t="s">
        <v>184</v>
      </c>
      <c r="AP121" s="269" t="s">
        <v>184</v>
      </c>
      <c r="AQ121" s="269" t="s">
        <v>184</v>
      </c>
      <c r="AR121" s="269" t="s">
        <v>184</v>
      </c>
      <c r="AS121" s="269" t="s">
        <v>184</v>
      </c>
      <c r="AT121" s="269" t="s">
        <v>184</v>
      </c>
      <c r="AU121" s="271" t="s">
        <v>184</v>
      </c>
      <c r="AV121" s="268">
        <v>4939</v>
      </c>
      <c r="AW121" s="269" t="s">
        <v>184</v>
      </c>
      <c r="AX121" s="269" t="s">
        <v>184</v>
      </c>
      <c r="AY121" s="272" t="s">
        <v>184</v>
      </c>
    </row>
    <row r="122" spans="1:51" x14ac:dyDescent="0.3">
      <c r="A122" s="316"/>
      <c r="B122" s="230"/>
      <c r="C122" s="304" t="s">
        <v>47</v>
      </c>
      <c r="D122" s="268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/>
      <c r="P122" s="268"/>
      <c r="Q122" s="269"/>
      <c r="R122" s="269"/>
      <c r="S122" s="269"/>
      <c r="T122" s="233">
        <v>0.22219587384396491</v>
      </c>
      <c r="U122" s="232">
        <v>0.31699110790675317</v>
      </c>
      <c r="V122" s="232">
        <v>-0.37636961285609932</v>
      </c>
      <c r="W122" s="232">
        <v>-0.86570981952536596</v>
      </c>
      <c r="X122" s="232">
        <v>-0.83685294875096572</v>
      </c>
      <c r="Y122" s="232">
        <v>-0.77260041257128986</v>
      </c>
      <c r="Z122" s="232">
        <v>-0.56764732182777433</v>
      </c>
      <c r="AA122" s="232">
        <v>-0.39568445153680704</v>
      </c>
      <c r="AB122" s="232">
        <v>-0.38843508168529667</v>
      </c>
      <c r="AC122" s="232">
        <v>-0.44172608802557167</v>
      </c>
      <c r="AD122" s="232">
        <v>-0.54308050565535593</v>
      </c>
      <c r="AE122" s="234">
        <v>-0.46279429455232857</v>
      </c>
      <c r="AF122" s="231">
        <v>1.4075357297531399E-2</v>
      </c>
      <c r="AG122" s="232">
        <v>-0.82268703350112826</v>
      </c>
      <c r="AH122" s="232">
        <v>-0.44885386819484241</v>
      </c>
      <c r="AI122" s="235">
        <v>-0.47838717756073129</v>
      </c>
      <c r="AJ122" s="233">
        <v>-0.59934031819945677</v>
      </c>
      <c r="AK122" s="232">
        <v>-0.76715328467153288</v>
      </c>
      <c r="AL122" s="232">
        <v>-0.53206442166910684</v>
      </c>
      <c r="AM122" s="232" t="s">
        <v>184</v>
      </c>
      <c r="AN122" s="232" t="s">
        <v>184</v>
      </c>
      <c r="AO122" s="232" t="s">
        <v>184</v>
      </c>
      <c r="AP122" s="232" t="s">
        <v>184</v>
      </c>
      <c r="AQ122" s="232" t="s">
        <v>184</v>
      </c>
      <c r="AR122" s="232" t="s">
        <v>184</v>
      </c>
      <c r="AS122" s="232" t="s">
        <v>184</v>
      </c>
      <c r="AT122" s="232" t="s">
        <v>184</v>
      </c>
      <c r="AU122" s="234" t="s">
        <v>184</v>
      </c>
      <c r="AV122" s="231">
        <v>-0.64844472916221796</v>
      </c>
      <c r="AW122" s="232" t="s">
        <v>184</v>
      </c>
      <c r="AX122" s="232" t="s">
        <v>184</v>
      </c>
      <c r="AY122" s="235" t="s">
        <v>184</v>
      </c>
    </row>
    <row r="123" spans="1:51" x14ac:dyDescent="0.3">
      <c r="A123" s="260"/>
      <c r="B123" s="230"/>
      <c r="C123" s="304" t="s">
        <v>152</v>
      </c>
      <c r="D123" s="268">
        <v>57.505335546597109</v>
      </c>
      <c r="E123" s="269">
        <v>55.635664503725067</v>
      </c>
      <c r="F123" s="269">
        <v>56.081081081081081</v>
      </c>
      <c r="G123" s="269">
        <v>58.121358533465965</v>
      </c>
      <c r="H123" s="269">
        <v>58.498583569405099</v>
      </c>
      <c r="I123" s="269">
        <v>58.2210896735833</v>
      </c>
      <c r="J123" s="269">
        <v>58.642582491281409</v>
      </c>
      <c r="K123" s="269">
        <v>56.913897176160411</v>
      </c>
      <c r="L123" s="269">
        <v>55.438521066208075</v>
      </c>
      <c r="M123" s="269">
        <v>55.409392672731741</v>
      </c>
      <c r="N123" s="269">
        <v>51.147704590818364</v>
      </c>
      <c r="O123" s="269">
        <v>53.806495961505412</v>
      </c>
      <c r="P123" s="268">
        <v>56.380828641547566</v>
      </c>
      <c r="Q123" s="269">
        <v>58.284152056934559</v>
      </c>
      <c r="R123" s="269">
        <v>57.07449856733524</v>
      </c>
      <c r="S123" s="269">
        <v>53.658903080390694</v>
      </c>
      <c r="T123" s="270">
        <v>52.619324796274739</v>
      </c>
      <c r="U123" s="269">
        <v>49.817518248175183</v>
      </c>
      <c r="V123" s="269">
        <v>49.897510980966324</v>
      </c>
      <c r="W123" s="269">
        <v>56.296296296296298</v>
      </c>
      <c r="X123" s="269">
        <v>54.617205998421468</v>
      </c>
      <c r="Y123" s="269">
        <v>54.85592315901814</v>
      </c>
      <c r="Z123" s="269">
        <v>54.332988624612206</v>
      </c>
      <c r="AA123" s="269">
        <v>53.628013777267512</v>
      </c>
      <c r="AB123" s="269">
        <v>48.927943760984185</v>
      </c>
      <c r="AC123" s="269">
        <v>48.029068487117378</v>
      </c>
      <c r="AD123" s="269">
        <v>49.654168183472876</v>
      </c>
      <c r="AE123" s="271">
        <v>54.5745361484325</v>
      </c>
      <c r="AF123" s="268">
        <v>50.864830237027547</v>
      </c>
      <c r="AG123" s="269">
        <v>55.115026921194321</v>
      </c>
      <c r="AH123" s="269">
        <v>52.41486872887964</v>
      </c>
      <c r="AI123" s="272">
        <v>50.422508162089493</v>
      </c>
      <c r="AJ123" s="270">
        <v>50.799031476997577</v>
      </c>
      <c r="AK123" s="269">
        <v>50.626959247648898</v>
      </c>
      <c r="AL123" s="269">
        <v>49.93742177722153</v>
      </c>
      <c r="AM123" s="269" t="s">
        <v>184</v>
      </c>
      <c r="AN123" s="269" t="s">
        <v>184</v>
      </c>
      <c r="AO123" s="269" t="s">
        <v>184</v>
      </c>
      <c r="AP123" s="269" t="s">
        <v>184</v>
      </c>
      <c r="AQ123" s="269" t="s">
        <v>184</v>
      </c>
      <c r="AR123" s="269" t="s">
        <v>184</v>
      </c>
      <c r="AS123" s="269" t="s">
        <v>184</v>
      </c>
      <c r="AT123" s="269" t="s">
        <v>184</v>
      </c>
      <c r="AU123" s="271" t="s">
        <v>184</v>
      </c>
      <c r="AV123" s="268">
        <v>50.475804818789229</v>
      </c>
      <c r="AW123" s="269" t="s">
        <v>184</v>
      </c>
      <c r="AX123" s="269" t="s">
        <v>184</v>
      </c>
      <c r="AY123" s="272" t="s">
        <v>184</v>
      </c>
    </row>
    <row r="124" spans="1:51" x14ac:dyDescent="0.3">
      <c r="A124" s="260"/>
      <c r="B124" s="230"/>
      <c r="C124" s="304" t="s">
        <v>47</v>
      </c>
      <c r="D124" s="268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8"/>
      <c r="Q124" s="269"/>
      <c r="R124" s="269"/>
      <c r="S124" s="269"/>
      <c r="T124" s="233">
        <v>-8.4966215810760554E-2</v>
      </c>
      <c r="U124" s="232">
        <v>-0.10457583831249705</v>
      </c>
      <c r="V124" s="232">
        <v>-0.11026124997794988</v>
      </c>
      <c r="W124" s="232">
        <v>-3.140088744000722E-2</v>
      </c>
      <c r="X124" s="232">
        <v>-6.6349941043933255E-2</v>
      </c>
      <c r="Y124" s="232">
        <v>-5.7799785841041035E-2</v>
      </c>
      <c r="Z124" s="232">
        <v>-7.3489155551939161E-2</v>
      </c>
      <c r="AA124" s="232">
        <v>-5.7734289196932048E-2</v>
      </c>
      <c r="AB124" s="232">
        <v>-0.11743778838271245</v>
      </c>
      <c r="AC124" s="232">
        <v>-0.13319626564408082</v>
      </c>
      <c r="AD124" s="232">
        <v>-2.9200458149466903E-2</v>
      </c>
      <c r="AE124" s="234">
        <v>1.4274116409226208E-2</v>
      </c>
      <c r="AF124" s="231">
        <v>-9.7834645879170845E-2</v>
      </c>
      <c r="AG124" s="232">
        <v>-5.4373702351275442E-2</v>
      </c>
      <c r="AH124" s="232">
        <v>-8.1641187490386305E-2</v>
      </c>
      <c r="AI124" s="235">
        <v>-6.031422061409826E-2</v>
      </c>
      <c r="AJ124" s="233">
        <v>-3.4593627461484124E-2</v>
      </c>
      <c r="AK124" s="232">
        <v>1.6248119696395447E-2</v>
      </c>
      <c r="AL124" s="232">
        <v>7.9985545311930968E-4</v>
      </c>
      <c r="AM124" s="232" t="s">
        <v>184</v>
      </c>
      <c r="AN124" s="232" t="s">
        <v>184</v>
      </c>
      <c r="AO124" s="232" t="s">
        <v>184</v>
      </c>
      <c r="AP124" s="232" t="s">
        <v>184</v>
      </c>
      <c r="AQ124" s="232" t="s">
        <v>184</v>
      </c>
      <c r="AR124" s="232" t="s">
        <v>184</v>
      </c>
      <c r="AS124" s="232" t="s">
        <v>184</v>
      </c>
      <c r="AT124" s="232" t="s">
        <v>184</v>
      </c>
      <c r="AU124" s="234" t="s">
        <v>184</v>
      </c>
      <c r="AV124" s="231">
        <v>-7.6482201243075025E-3</v>
      </c>
      <c r="AW124" s="232" t="s">
        <v>184</v>
      </c>
      <c r="AX124" s="232" t="s">
        <v>184</v>
      </c>
      <c r="AY124" s="235" t="s">
        <v>184</v>
      </c>
    </row>
    <row r="125" spans="1:51" ht="24.6" x14ac:dyDescent="0.3">
      <c r="A125" s="319" t="s">
        <v>156</v>
      </c>
      <c r="B125" s="222" t="s">
        <v>149</v>
      </c>
      <c r="C125" s="274"/>
      <c r="D125" s="311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311"/>
      <c r="Q125" s="274"/>
      <c r="R125" s="274"/>
      <c r="S125" s="274"/>
      <c r="T125" s="312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313"/>
      <c r="AF125" s="311"/>
      <c r="AG125" s="274"/>
      <c r="AH125" s="274"/>
      <c r="AI125" s="314"/>
      <c r="AJ125" s="312"/>
      <c r="AK125" s="274"/>
      <c r="AL125" s="274"/>
      <c r="AM125" s="274"/>
      <c r="AN125" s="274"/>
      <c r="AO125" s="274"/>
      <c r="AP125" s="274"/>
      <c r="AQ125" s="274"/>
      <c r="AR125" s="274"/>
      <c r="AS125" s="274"/>
      <c r="AT125" s="274"/>
      <c r="AU125" s="313"/>
      <c r="AV125" s="311"/>
      <c r="AW125" s="274"/>
      <c r="AX125" s="274"/>
      <c r="AY125" s="314"/>
    </row>
    <row r="126" spans="1:51" x14ac:dyDescent="0.3">
      <c r="A126" s="260" t="s">
        <v>29</v>
      </c>
      <c r="B126" s="230"/>
      <c r="C126" s="304" t="s">
        <v>150</v>
      </c>
      <c r="D126" s="268">
        <v>2290.9</v>
      </c>
      <c r="E126" s="269">
        <v>2230.3999999999996</v>
      </c>
      <c r="F126" s="269">
        <v>2496.1</v>
      </c>
      <c r="G126" s="269">
        <v>2440.5</v>
      </c>
      <c r="H126" s="269">
        <v>2649.9</v>
      </c>
      <c r="I126" s="269">
        <v>2583.4</v>
      </c>
      <c r="J126" s="269">
        <v>2858.8999999999996</v>
      </c>
      <c r="K126" s="269">
        <v>2901</v>
      </c>
      <c r="L126" s="269">
        <v>2517.1</v>
      </c>
      <c r="M126" s="269">
        <v>2588.7999999999997</v>
      </c>
      <c r="N126" s="269">
        <v>2514.9000000000005</v>
      </c>
      <c r="O126" s="269">
        <v>2945.8</v>
      </c>
      <c r="P126" s="268">
        <v>7017.4</v>
      </c>
      <c r="Q126" s="269">
        <v>7673.7999999999993</v>
      </c>
      <c r="R126" s="269">
        <v>8277</v>
      </c>
      <c r="S126" s="269">
        <v>8049.5000000000009</v>
      </c>
      <c r="T126" s="270">
        <v>2375.7000000000003</v>
      </c>
      <c r="U126" s="269">
        <v>2366.5999999999995</v>
      </c>
      <c r="V126" s="269">
        <v>1986.1</v>
      </c>
      <c r="W126" s="269">
        <v>1457.6999999999998</v>
      </c>
      <c r="X126" s="269">
        <v>1914.4</v>
      </c>
      <c r="Y126" s="269">
        <v>2129.7000000000003</v>
      </c>
      <c r="Z126" s="269">
        <v>2512.1</v>
      </c>
      <c r="AA126" s="269">
        <v>2488.8000000000002</v>
      </c>
      <c r="AB126" s="269">
        <v>2280.6</v>
      </c>
      <c r="AC126" s="269">
        <v>2317.4</v>
      </c>
      <c r="AD126" s="269">
        <v>2180.8999999999996</v>
      </c>
      <c r="AE126" s="271">
        <v>2667.7999999999997</v>
      </c>
      <c r="AF126" s="268">
        <v>6728.4</v>
      </c>
      <c r="AG126" s="269">
        <v>5501.8</v>
      </c>
      <c r="AH126" s="269">
        <v>7281.5</v>
      </c>
      <c r="AI126" s="272">
        <v>7166.0999999999985</v>
      </c>
      <c r="AJ126" s="270">
        <v>1863.3</v>
      </c>
      <c r="AK126" s="269">
        <v>1720</v>
      </c>
      <c r="AL126" s="269">
        <v>2103.3999999999996</v>
      </c>
      <c r="AM126" s="269" t="s">
        <v>184</v>
      </c>
      <c r="AN126" s="269" t="s">
        <v>184</v>
      </c>
      <c r="AO126" s="269" t="s">
        <v>184</v>
      </c>
      <c r="AP126" s="269" t="s">
        <v>184</v>
      </c>
      <c r="AQ126" s="269" t="s">
        <v>184</v>
      </c>
      <c r="AR126" s="269" t="s">
        <v>184</v>
      </c>
      <c r="AS126" s="269" t="s">
        <v>184</v>
      </c>
      <c r="AT126" s="269" t="s">
        <v>184</v>
      </c>
      <c r="AU126" s="271" t="s">
        <v>184</v>
      </c>
      <c r="AV126" s="268">
        <v>5686.7</v>
      </c>
      <c r="AW126" s="269" t="s">
        <v>184</v>
      </c>
      <c r="AX126" s="269" t="s">
        <v>184</v>
      </c>
      <c r="AY126" s="272" t="s">
        <v>184</v>
      </c>
    </row>
    <row r="127" spans="1:51" x14ac:dyDescent="0.3">
      <c r="A127" s="315"/>
      <c r="B127" s="230"/>
      <c r="C127" s="304" t="s">
        <v>47</v>
      </c>
      <c r="D127" s="268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8"/>
      <c r="Q127" s="269"/>
      <c r="R127" s="269"/>
      <c r="S127" s="269"/>
      <c r="T127" s="233">
        <v>3.701601990484097E-2</v>
      </c>
      <c r="U127" s="232">
        <v>6.1065279770444694E-2</v>
      </c>
      <c r="V127" s="232">
        <v>-0.20431873723007893</v>
      </c>
      <c r="W127" s="232">
        <v>-0.40270436385986486</v>
      </c>
      <c r="X127" s="232">
        <v>-0.27755764368466734</v>
      </c>
      <c r="Y127" s="232">
        <v>-0.17562127428969568</v>
      </c>
      <c r="Z127" s="232">
        <v>-0.12130539718073377</v>
      </c>
      <c r="AA127" s="232">
        <v>-0.14208893485005164</v>
      </c>
      <c r="AB127" s="232">
        <v>-9.3957331850145015E-2</v>
      </c>
      <c r="AC127" s="232">
        <v>-0.10483621755253386</v>
      </c>
      <c r="AD127" s="232">
        <v>-0.1328084615690488</v>
      </c>
      <c r="AE127" s="234">
        <v>-9.4371647769706177E-2</v>
      </c>
      <c r="AF127" s="231">
        <v>-4.1183344258557304E-2</v>
      </c>
      <c r="AG127" s="232">
        <v>-0.28304099663791071</v>
      </c>
      <c r="AH127" s="232">
        <v>-0.12027304578953728</v>
      </c>
      <c r="AI127" s="235">
        <v>-0.10974594695322719</v>
      </c>
      <c r="AJ127" s="233">
        <v>-0.21568379845940155</v>
      </c>
      <c r="AK127" s="232">
        <v>-0.27321896391447631</v>
      </c>
      <c r="AL127" s="232">
        <v>5.9060470268365001E-2</v>
      </c>
      <c r="AM127" s="232" t="s">
        <v>184</v>
      </c>
      <c r="AN127" s="232" t="s">
        <v>184</v>
      </c>
      <c r="AO127" s="232" t="s">
        <v>184</v>
      </c>
      <c r="AP127" s="232" t="s">
        <v>184</v>
      </c>
      <c r="AQ127" s="232" t="s">
        <v>184</v>
      </c>
      <c r="AR127" s="232" t="s">
        <v>184</v>
      </c>
      <c r="AS127" s="232" t="s">
        <v>184</v>
      </c>
      <c r="AT127" s="232" t="s">
        <v>184</v>
      </c>
      <c r="AU127" s="234" t="s">
        <v>184</v>
      </c>
      <c r="AV127" s="231">
        <v>-0.15482135425955648</v>
      </c>
      <c r="AW127" s="232" t="s">
        <v>184</v>
      </c>
      <c r="AX127" s="232" t="s">
        <v>184</v>
      </c>
      <c r="AY127" s="235" t="s">
        <v>184</v>
      </c>
    </row>
    <row r="128" spans="1:51" x14ac:dyDescent="0.3">
      <c r="A128" s="260"/>
      <c r="B128" s="230"/>
      <c r="C128" s="304" t="s">
        <v>151</v>
      </c>
      <c r="D128" s="268">
        <v>34040</v>
      </c>
      <c r="E128" s="269">
        <v>33733</v>
      </c>
      <c r="F128" s="269">
        <v>37851</v>
      </c>
      <c r="G128" s="269">
        <v>35654</v>
      </c>
      <c r="H128" s="269">
        <v>39340</v>
      </c>
      <c r="I128" s="269">
        <v>37680</v>
      </c>
      <c r="J128" s="269">
        <v>40108</v>
      </c>
      <c r="K128" s="269">
        <v>39628</v>
      </c>
      <c r="L128" s="269">
        <v>36785</v>
      </c>
      <c r="M128" s="269">
        <v>38024</v>
      </c>
      <c r="N128" s="269">
        <v>36150</v>
      </c>
      <c r="O128" s="269">
        <v>39233</v>
      </c>
      <c r="P128" s="268">
        <v>105624</v>
      </c>
      <c r="Q128" s="269">
        <v>112674</v>
      </c>
      <c r="R128" s="269">
        <v>116521</v>
      </c>
      <c r="S128" s="269">
        <v>113407</v>
      </c>
      <c r="T128" s="270">
        <v>34531</v>
      </c>
      <c r="U128" s="269">
        <v>34990</v>
      </c>
      <c r="V128" s="269">
        <v>25913</v>
      </c>
      <c r="W128" s="269">
        <v>17161</v>
      </c>
      <c r="X128" s="269">
        <v>24386</v>
      </c>
      <c r="Y128" s="269">
        <v>28197</v>
      </c>
      <c r="Z128" s="269">
        <v>32416</v>
      </c>
      <c r="AA128" s="269">
        <v>32202</v>
      </c>
      <c r="AB128" s="269">
        <v>30740</v>
      </c>
      <c r="AC128" s="269">
        <v>31141</v>
      </c>
      <c r="AD128" s="269">
        <v>28544</v>
      </c>
      <c r="AE128" s="271">
        <v>31993</v>
      </c>
      <c r="AF128" s="268">
        <v>95434</v>
      </c>
      <c r="AG128" s="269">
        <v>69744</v>
      </c>
      <c r="AH128" s="269">
        <v>95358</v>
      </c>
      <c r="AI128" s="272">
        <v>91678</v>
      </c>
      <c r="AJ128" s="270">
        <v>23184</v>
      </c>
      <c r="AK128" s="269">
        <v>20909</v>
      </c>
      <c r="AL128" s="269">
        <v>26231</v>
      </c>
      <c r="AM128" s="269" t="s">
        <v>184</v>
      </c>
      <c r="AN128" s="269" t="s">
        <v>184</v>
      </c>
      <c r="AO128" s="269" t="s">
        <v>184</v>
      </c>
      <c r="AP128" s="269" t="s">
        <v>184</v>
      </c>
      <c r="AQ128" s="269" t="s">
        <v>184</v>
      </c>
      <c r="AR128" s="269" t="s">
        <v>184</v>
      </c>
      <c r="AS128" s="269" t="s">
        <v>184</v>
      </c>
      <c r="AT128" s="269" t="s">
        <v>184</v>
      </c>
      <c r="AU128" s="271" t="s">
        <v>184</v>
      </c>
      <c r="AV128" s="268">
        <v>70324</v>
      </c>
      <c r="AW128" s="269" t="s">
        <v>184</v>
      </c>
      <c r="AX128" s="269" t="s">
        <v>184</v>
      </c>
      <c r="AY128" s="272" t="s">
        <v>184</v>
      </c>
    </row>
    <row r="129" spans="1:51" x14ac:dyDescent="0.3">
      <c r="A129" s="316"/>
      <c r="B129" s="230"/>
      <c r="C129" s="304" t="s">
        <v>47</v>
      </c>
      <c r="D129" s="268"/>
      <c r="E129" s="269"/>
      <c r="F129" s="269"/>
      <c r="G129" s="269"/>
      <c r="H129" s="269"/>
      <c r="I129" s="269"/>
      <c r="J129" s="269"/>
      <c r="K129" s="269"/>
      <c r="L129" s="269"/>
      <c r="M129" s="269"/>
      <c r="N129" s="269"/>
      <c r="O129" s="269"/>
      <c r="P129" s="268"/>
      <c r="Q129" s="269"/>
      <c r="R129" s="269"/>
      <c r="S129" s="269"/>
      <c r="T129" s="233">
        <v>1.4424206815511164E-2</v>
      </c>
      <c r="U129" s="232">
        <v>3.7263214063380075E-2</v>
      </c>
      <c r="V129" s="232">
        <v>-0.31539457345908961</v>
      </c>
      <c r="W129" s="232">
        <v>-0.51867953104840969</v>
      </c>
      <c r="X129" s="232">
        <v>-0.38012201321809863</v>
      </c>
      <c r="Y129" s="232">
        <v>-0.25167197452229301</v>
      </c>
      <c r="Z129" s="232">
        <v>-0.1917821880921512</v>
      </c>
      <c r="AA129" s="232">
        <v>-0.18739275259917229</v>
      </c>
      <c r="AB129" s="232">
        <v>-0.16433328802501018</v>
      </c>
      <c r="AC129" s="232">
        <v>-0.18101725226172943</v>
      </c>
      <c r="AD129" s="232">
        <v>-0.21040110650069158</v>
      </c>
      <c r="AE129" s="234">
        <v>-0.18453852624066475</v>
      </c>
      <c r="AF129" s="231">
        <v>-9.6474286147087779E-2</v>
      </c>
      <c r="AG129" s="232">
        <v>-0.38101070344533788</v>
      </c>
      <c r="AH129" s="232">
        <v>-0.18162391328601712</v>
      </c>
      <c r="AI129" s="235">
        <v>-0.19160192933416809</v>
      </c>
      <c r="AJ129" s="233">
        <v>-0.32860328400567607</v>
      </c>
      <c r="AK129" s="232">
        <v>-0.40242926550442981</v>
      </c>
      <c r="AL129" s="232">
        <v>1.2271832670860187E-2</v>
      </c>
      <c r="AM129" s="232" t="s">
        <v>184</v>
      </c>
      <c r="AN129" s="232" t="s">
        <v>184</v>
      </c>
      <c r="AO129" s="232" t="s">
        <v>184</v>
      </c>
      <c r="AP129" s="232" t="s">
        <v>184</v>
      </c>
      <c r="AQ129" s="232" t="s">
        <v>184</v>
      </c>
      <c r="AR129" s="232" t="s">
        <v>184</v>
      </c>
      <c r="AS129" s="232" t="s">
        <v>184</v>
      </c>
      <c r="AT129" s="232" t="s">
        <v>184</v>
      </c>
      <c r="AU129" s="234" t="s">
        <v>184</v>
      </c>
      <c r="AV129" s="231">
        <v>-0.26311377496489718</v>
      </c>
      <c r="AW129" s="232" t="s">
        <v>184</v>
      </c>
      <c r="AX129" s="232" t="s">
        <v>184</v>
      </c>
      <c r="AY129" s="235" t="s">
        <v>184</v>
      </c>
    </row>
    <row r="130" spans="1:51" x14ac:dyDescent="0.3">
      <c r="A130" s="260"/>
      <c r="B130" s="230"/>
      <c r="C130" s="304" t="s">
        <v>152</v>
      </c>
      <c r="D130" s="268">
        <v>67.300235017626321</v>
      </c>
      <c r="E130" s="269">
        <v>66.119230427178124</v>
      </c>
      <c r="F130" s="269">
        <v>65.945417558320784</v>
      </c>
      <c r="G130" s="269">
        <v>68.449542828294156</v>
      </c>
      <c r="H130" s="269">
        <v>67.358922216573461</v>
      </c>
      <c r="I130" s="269">
        <v>68.561571125265388</v>
      </c>
      <c r="J130" s="269">
        <v>71.280043881519887</v>
      </c>
      <c r="K130" s="269">
        <v>73.205814070858992</v>
      </c>
      <c r="L130" s="269">
        <v>68.427348103846683</v>
      </c>
      <c r="M130" s="269">
        <v>68.083315800547012</v>
      </c>
      <c r="N130" s="269">
        <v>69.568464730290472</v>
      </c>
      <c r="O130" s="269">
        <v>75.084750082838426</v>
      </c>
      <c r="P130" s="268">
        <v>66.437552071498899</v>
      </c>
      <c r="Q130" s="269">
        <v>68.106217938477371</v>
      </c>
      <c r="R130" s="269">
        <v>71.034405815260769</v>
      </c>
      <c r="S130" s="269">
        <v>70.978863738569942</v>
      </c>
      <c r="T130" s="270">
        <v>68.799050128869723</v>
      </c>
      <c r="U130" s="269">
        <v>67.636467562160604</v>
      </c>
      <c r="V130" s="269">
        <v>76.644927256589355</v>
      </c>
      <c r="W130" s="269">
        <v>84.942602412446817</v>
      </c>
      <c r="X130" s="269">
        <v>78.504059706388915</v>
      </c>
      <c r="Y130" s="269">
        <v>75.529311628896707</v>
      </c>
      <c r="Z130" s="269">
        <v>77.495681145113522</v>
      </c>
      <c r="AA130" s="269">
        <v>77.287125023290486</v>
      </c>
      <c r="AB130" s="269">
        <v>74.189980481457383</v>
      </c>
      <c r="AC130" s="269">
        <v>74.416364278603766</v>
      </c>
      <c r="AD130" s="269">
        <v>76.404848654708502</v>
      </c>
      <c r="AE130" s="271">
        <v>83.386990904260287</v>
      </c>
      <c r="AF130" s="268">
        <v>70.50317496908859</v>
      </c>
      <c r="AG130" s="269">
        <v>78.885638908006428</v>
      </c>
      <c r="AH130" s="269">
        <v>76.359613246922123</v>
      </c>
      <c r="AI130" s="272">
        <v>78.165972207072556</v>
      </c>
      <c r="AJ130" s="270">
        <v>80.370082815734989</v>
      </c>
      <c r="AK130" s="269">
        <v>82.261227222727058</v>
      </c>
      <c r="AL130" s="269">
        <v>80.187564332278583</v>
      </c>
      <c r="AM130" s="269" t="s">
        <v>184</v>
      </c>
      <c r="AN130" s="269" t="s">
        <v>184</v>
      </c>
      <c r="AO130" s="269" t="s">
        <v>184</v>
      </c>
      <c r="AP130" s="269" t="s">
        <v>184</v>
      </c>
      <c r="AQ130" s="269" t="s">
        <v>184</v>
      </c>
      <c r="AR130" s="269" t="s">
        <v>184</v>
      </c>
      <c r="AS130" s="269" t="s">
        <v>184</v>
      </c>
      <c r="AT130" s="269" t="s">
        <v>184</v>
      </c>
      <c r="AU130" s="271" t="s">
        <v>184</v>
      </c>
      <c r="AV130" s="268">
        <v>80.864285308002962</v>
      </c>
      <c r="AW130" s="269" t="s">
        <v>184</v>
      </c>
      <c r="AX130" s="269" t="s">
        <v>184</v>
      </c>
      <c r="AY130" s="272" t="s">
        <v>184</v>
      </c>
    </row>
    <row r="131" spans="1:51" x14ac:dyDescent="0.3">
      <c r="A131" s="260"/>
      <c r="B131" s="230"/>
      <c r="C131" s="304" t="s">
        <v>47</v>
      </c>
      <c r="D131" s="268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8"/>
      <c r="Q131" s="269"/>
      <c r="R131" s="269"/>
      <c r="S131" s="269"/>
      <c r="T131" s="233">
        <v>2.227057767110106E-2</v>
      </c>
      <c r="U131" s="232">
        <v>2.2946987210529055E-2</v>
      </c>
      <c r="V131" s="232">
        <v>0.16224796345866099</v>
      </c>
      <c r="W131" s="232">
        <v>0.24095207802228191</v>
      </c>
      <c r="X131" s="232">
        <v>0.1654589640549983</v>
      </c>
      <c r="Y131" s="232">
        <v>0.10162749174608195</v>
      </c>
      <c r="Z131" s="232">
        <v>8.720024462842825E-2</v>
      </c>
      <c r="AA131" s="232">
        <v>5.5751185943797049E-2</v>
      </c>
      <c r="AB131" s="232">
        <v>8.4215339879388812E-2</v>
      </c>
      <c r="AC131" s="232">
        <v>9.3019095847353989E-2</v>
      </c>
      <c r="AD131" s="232">
        <v>9.8268431694187336E-2</v>
      </c>
      <c r="AE131" s="234">
        <v>0.11057159825746619</v>
      </c>
      <c r="AF131" s="231">
        <v>6.1194652283611241E-2</v>
      </c>
      <c r="AG131" s="232">
        <v>0.15827366862841316</v>
      </c>
      <c r="AH131" s="232">
        <v>7.4966593590022071E-2</v>
      </c>
      <c r="AI131" s="235">
        <v>0.10125702342847083</v>
      </c>
      <c r="AJ131" s="233">
        <v>0.16818593665452053</v>
      </c>
      <c r="AK131" s="232">
        <v>0.21622595306482731</v>
      </c>
      <c r="AL131" s="232">
        <v>4.6221416113153904E-2</v>
      </c>
      <c r="AM131" s="232" t="s">
        <v>184</v>
      </c>
      <c r="AN131" s="232" t="s">
        <v>184</v>
      </c>
      <c r="AO131" s="232" t="s">
        <v>184</v>
      </c>
      <c r="AP131" s="232" t="s">
        <v>184</v>
      </c>
      <c r="AQ131" s="232" t="s">
        <v>184</v>
      </c>
      <c r="AR131" s="232" t="s">
        <v>184</v>
      </c>
      <c r="AS131" s="232" t="s">
        <v>184</v>
      </c>
      <c r="AT131" s="232" t="s">
        <v>184</v>
      </c>
      <c r="AU131" s="234" t="s">
        <v>184</v>
      </c>
      <c r="AV131" s="231">
        <v>0.14695948577432288</v>
      </c>
      <c r="AW131" s="232" t="s">
        <v>184</v>
      </c>
      <c r="AX131" s="232" t="s">
        <v>184</v>
      </c>
      <c r="AY131" s="235" t="s">
        <v>184</v>
      </c>
    </row>
    <row r="132" spans="1:51" x14ac:dyDescent="0.3">
      <c r="A132" s="260" t="s">
        <v>153</v>
      </c>
      <c r="B132" s="230"/>
      <c r="C132" s="304" t="s">
        <v>150</v>
      </c>
      <c r="D132" s="268">
        <v>2175.7000000000003</v>
      </c>
      <c r="E132" s="269">
        <v>2133.6999999999998</v>
      </c>
      <c r="F132" s="269">
        <v>2381.4</v>
      </c>
      <c r="G132" s="269">
        <v>2310.5</v>
      </c>
      <c r="H132" s="269">
        <v>2509.5</v>
      </c>
      <c r="I132" s="269">
        <v>2441.8000000000002</v>
      </c>
      <c r="J132" s="269">
        <v>2656.2</v>
      </c>
      <c r="K132" s="269">
        <v>2562.4</v>
      </c>
      <c r="L132" s="269">
        <v>2347.1</v>
      </c>
      <c r="M132" s="269">
        <v>2445.8999999999996</v>
      </c>
      <c r="N132" s="269">
        <v>2406.6000000000004</v>
      </c>
      <c r="O132" s="269">
        <v>2816.9</v>
      </c>
      <c r="P132" s="268">
        <v>6690.7999999999993</v>
      </c>
      <c r="Q132" s="269">
        <v>7261.8</v>
      </c>
      <c r="R132" s="269">
        <v>7565.7000000000007</v>
      </c>
      <c r="S132" s="269">
        <v>7669.4</v>
      </c>
      <c r="T132" s="270">
        <v>2264.8000000000002</v>
      </c>
      <c r="U132" s="269">
        <v>2265.3999999999996</v>
      </c>
      <c r="V132" s="269">
        <v>1904.8</v>
      </c>
      <c r="W132" s="269">
        <v>1408.6</v>
      </c>
      <c r="X132" s="269">
        <v>1852.1000000000001</v>
      </c>
      <c r="Y132" s="269">
        <v>2058.9</v>
      </c>
      <c r="Z132" s="269">
        <v>2398</v>
      </c>
      <c r="AA132" s="269">
        <v>2293.3000000000002</v>
      </c>
      <c r="AB132" s="269">
        <v>2171</v>
      </c>
      <c r="AC132" s="269">
        <v>2225</v>
      </c>
      <c r="AD132" s="269">
        <v>2106.1999999999998</v>
      </c>
      <c r="AE132" s="271">
        <v>2572.1999999999998</v>
      </c>
      <c r="AF132" s="268">
        <v>6435</v>
      </c>
      <c r="AG132" s="269">
        <v>5319.6</v>
      </c>
      <c r="AH132" s="269">
        <v>6862.3</v>
      </c>
      <c r="AI132" s="272">
        <v>6903.4</v>
      </c>
      <c r="AJ132" s="270">
        <v>1793.5</v>
      </c>
      <c r="AK132" s="269">
        <v>1668.6</v>
      </c>
      <c r="AL132" s="269">
        <v>2040.8999999999999</v>
      </c>
      <c r="AM132" s="269" t="s">
        <v>184</v>
      </c>
      <c r="AN132" s="269" t="s">
        <v>184</v>
      </c>
      <c r="AO132" s="269" t="s">
        <v>184</v>
      </c>
      <c r="AP132" s="269" t="s">
        <v>184</v>
      </c>
      <c r="AQ132" s="269" t="s">
        <v>184</v>
      </c>
      <c r="AR132" s="269" t="s">
        <v>184</v>
      </c>
      <c r="AS132" s="269" t="s">
        <v>184</v>
      </c>
      <c r="AT132" s="269" t="s">
        <v>184</v>
      </c>
      <c r="AU132" s="271" t="s">
        <v>184</v>
      </c>
      <c r="AV132" s="268">
        <v>5503</v>
      </c>
      <c r="AW132" s="269" t="s">
        <v>184</v>
      </c>
      <c r="AX132" s="269" t="s">
        <v>184</v>
      </c>
      <c r="AY132" s="272" t="s">
        <v>184</v>
      </c>
    </row>
    <row r="133" spans="1:51" x14ac:dyDescent="0.3">
      <c r="A133" s="315"/>
      <c r="B133" s="230"/>
      <c r="C133" s="304" t="s">
        <v>47</v>
      </c>
      <c r="D133" s="268"/>
      <c r="E133" s="269"/>
      <c r="F133" s="269"/>
      <c r="G133" s="269"/>
      <c r="H133" s="269"/>
      <c r="I133" s="269"/>
      <c r="J133" s="269"/>
      <c r="K133" s="269"/>
      <c r="L133" s="269"/>
      <c r="M133" s="269"/>
      <c r="N133" s="269"/>
      <c r="O133" s="269"/>
      <c r="P133" s="268"/>
      <c r="Q133" s="269"/>
      <c r="R133" s="269"/>
      <c r="S133" s="269"/>
      <c r="T133" s="233">
        <v>4.0952337178838949E-2</v>
      </c>
      <c r="U133" s="232">
        <v>6.1723766227679534E-2</v>
      </c>
      <c r="V133" s="232">
        <v>-0.20013437473754939</v>
      </c>
      <c r="W133" s="232">
        <v>-0.39034840943518723</v>
      </c>
      <c r="X133" s="232">
        <v>-0.26196453476788201</v>
      </c>
      <c r="Y133" s="232">
        <v>-0.15681054959456142</v>
      </c>
      <c r="Z133" s="232">
        <v>-9.7206535652435755E-2</v>
      </c>
      <c r="AA133" s="232">
        <v>-0.10501873243833902</v>
      </c>
      <c r="AB133" s="232">
        <v>-7.5028758893954203E-2</v>
      </c>
      <c r="AC133" s="232">
        <v>-9.0314403695980899E-2</v>
      </c>
      <c r="AD133" s="232">
        <v>-0.12482340231031351</v>
      </c>
      <c r="AE133" s="234">
        <v>-8.6868543434271805E-2</v>
      </c>
      <c r="AF133" s="231">
        <v>-3.8231601602199933E-2</v>
      </c>
      <c r="AG133" s="232">
        <v>-0.26745435016111707</v>
      </c>
      <c r="AH133" s="232">
        <v>-9.2972229932458392E-2</v>
      </c>
      <c r="AI133" s="235">
        <v>-9.987743500143427E-2</v>
      </c>
      <c r="AJ133" s="233">
        <v>-0.20809784528435188</v>
      </c>
      <c r="AK133" s="232">
        <v>-0.26344133486360016</v>
      </c>
      <c r="AL133" s="232">
        <v>7.1451070978580389E-2</v>
      </c>
      <c r="AM133" s="232" t="s">
        <v>184</v>
      </c>
      <c r="AN133" s="232" t="s">
        <v>184</v>
      </c>
      <c r="AO133" s="232" t="s">
        <v>184</v>
      </c>
      <c r="AP133" s="232" t="s">
        <v>184</v>
      </c>
      <c r="AQ133" s="232" t="s">
        <v>184</v>
      </c>
      <c r="AR133" s="232" t="s">
        <v>184</v>
      </c>
      <c r="AS133" s="232" t="s">
        <v>184</v>
      </c>
      <c r="AT133" s="232" t="s">
        <v>184</v>
      </c>
      <c r="AU133" s="234" t="s">
        <v>184</v>
      </c>
      <c r="AV133" s="231">
        <v>-0.14483294483294484</v>
      </c>
      <c r="AW133" s="232" t="s">
        <v>184</v>
      </c>
      <c r="AX133" s="232" t="s">
        <v>184</v>
      </c>
      <c r="AY133" s="235" t="s">
        <v>184</v>
      </c>
    </row>
    <row r="134" spans="1:51" x14ac:dyDescent="0.3">
      <c r="A134" s="260"/>
      <c r="B134" s="230"/>
      <c r="C134" s="304" t="s">
        <v>151</v>
      </c>
      <c r="D134" s="268">
        <v>33060</v>
      </c>
      <c r="E134" s="269">
        <v>32890</v>
      </c>
      <c r="F134" s="269">
        <v>36847</v>
      </c>
      <c r="G134" s="269">
        <v>34546</v>
      </c>
      <c r="H134" s="269">
        <v>38137</v>
      </c>
      <c r="I134" s="269">
        <v>36465</v>
      </c>
      <c r="J134" s="269">
        <v>38420</v>
      </c>
      <c r="K134" s="269">
        <v>36849</v>
      </c>
      <c r="L134" s="269">
        <v>35351</v>
      </c>
      <c r="M134" s="269">
        <v>36814</v>
      </c>
      <c r="N134" s="269">
        <v>35203</v>
      </c>
      <c r="O134" s="269">
        <v>38143</v>
      </c>
      <c r="P134" s="268">
        <v>102797</v>
      </c>
      <c r="Q134" s="269">
        <v>109148</v>
      </c>
      <c r="R134" s="269">
        <v>110620</v>
      </c>
      <c r="S134" s="269">
        <v>110160</v>
      </c>
      <c r="T134" s="270">
        <v>33589</v>
      </c>
      <c r="U134" s="269">
        <v>34109</v>
      </c>
      <c r="V134" s="269">
        <v>25256</v>
      </c>
      <c r="W134" s="269">
        <v>16796</v>
      </c>
      <c r="X134" s="269">
        <v>23904</v>
      </c>
      <c r="Y134" s="269">
        <v>27625</v>
      </c>
      <c r="Z134" s="269">
        <v>31493</v>
      </c>
      <c r="AA134" s="269">
        <v>30631</v>
      </c>
      <c r="AB134" s="269">
        <v>29832</v>
      </c>
      <c r="AC134" s="269">
        <v>30377</v>
      </c>
      <c r="AD134" s="269">
        <v>27932</v>
      </c>
      <c r="AE134" s="271">
        <v>31237</v>
      </c>
      <c r="AF134" s="268">
        <v>92954</v>
      </c>
      <c r="AG134" s="269">
        <v>68325</v>
      </c>
      <c r="AH134" s="269">
        <v>91956</v>
      </c>
      <c r="AI134" s="272">
        <v>89546</v>
      </c>
      <c r="AJ134" s="270">
        <v>22640</v>
      </c>
      <c r="AK134" s="269">
        <v>20518</v>
      </c>
      <c r="AL134" s="269">
        <v>25752</v>
      </c>
      <c r="AM134" s="269" t="s">
        <v>184</v>
      </c>
      <c r="AN134" s="269" t="s">
        <v>184</v>
      </c>
      <c r="AO134" s="269" t="s">
        <v>184</v>
      </c>
      <c r="AP134" s="269" t="s">
        <v>184</v>
      </c>
      <c r="AQ134" s="269" t="s">
        <v>184</v>
      </c>
      <c r="AR134" s="269" t="s">
        <v>184</v>
      </c>
      <c r="AS134" s="269" t="s">
        <v>184</v>
      </c>
      <c r="AT134" s="269" t="s">
        <v>184</v>
      </c>
      <c r="AU134" s="271" t="s">
        <v>184</v>
      </c>
      <c r="AV134" s="268">
        <v>68910</v>
      </c>
      <c r="AW134" s="269" t="s">
        <v>184</v>
      </c>
      <c r="AX134" s="269" t="s">
        <v>184</v>
      </c>
      <c r="AY134" s="272" t="s">
        <v>184</v>
      </c>
    </row>
    <row r="135" spans="1:51" x14ac:dyDescent="0.3">
      <c r="A135" s="316"/>
      <c r="B135" s="230"/>
      <c r="C135" s="304" t="s">
        <v>47</v>
      </c>
      <c r="D135" s="268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8"/>
      <c r="Q135" s="269"/>
      <c r="R135" s="269"/>
      <c r="S135" s="269"/>
      <c r="T135" s="233">
        <v>1.6001209921355113E-2</v>
      </c>
      <c r="U135" s="232">
        <v>3.7062937062937062E-2</v>
      </c>
      <c r="V135" s="232">
        <v>-0.31457106413005131</v>
      </c>
      <c r="W135" s="232">
        <v>-0.51380767672089389</v>
      </c>
      <c r="X135" s="232">
        <v>-0.3732071216928442</v>
      </c>
      <c r="Y135" s="232">
        <v>-0.24242424242424243</v>
      </c>
      <c r="Z135" s="232">
        <v>-0.18029672045809475</v>
      </c>
      <c r="AA135" s="232">
        <v>-0.16874270672202774</v>
      </c>
      <c r="AB135" s="232">
        <v>-0.1561200531809567</v>
      </c>
      <c r="AC135" s="232">
        <v>-0.17485195849405116</v>
      </c>
      <c r="AD135" s="232">
        <v>-0.20654489674175497</v>
      </c>
      <c r="AE135" s="234">
        <v>-0.18105550166478776</v>
      </c>
      <c r="AF135" s="231">
        <v>-9.575182155121259E-2</v>
      </c>
      <c r="AG135" s="232">
        <v>-0.37401509876497968</v>
      </c>
      <c r="AH135" s="232">
        <v>-0.16872175013559934</v>
      </c>
      <c r="AI135" s="235">
        <v>-0.18712781408859841</v>
      </c>
      <c r="AJ135" s="233">
        <v>-0.32596981154544641</v>
      </c>
      <c r="AK135" s="232">
        <v>-0.39845788501568502</v>
      </c>
      <c r="AL135" s="232">
        <v>1.9638897687678177E-2</v>
      </c>
      <c r="AM135" s="232" t="s">
        <v>184</v>
      </c>
      <c r="AN135" s="232" t="s">
        <v>184</v>
      </c>
      <c r="AO135" s="232" t="s">
        <v>184</v>
      </c>
      <c r="AP135" s="232" t="s">
        <v>184</v>
      </c>
      <c r="AQ135" s="232" t="s">
        <v>184</v>
      </c>
      <c r="AR135" s="232" t="s">
        <v>184</v>
      </c>
      <c r="AS135" s="232" t="s">
        <v>184</v>
      </c>
      <c r="AT135" s="232" t="s">
        <v>184</v>
      </c>
      <c r="AU135" s="234" t="s">
        <v>184</v>
      </c>
      <c r="AV135" s="231">
        <v>-0.2586655765217204</v>
      </c>
      <c r="AW135" s="232" t="s">
        <v>184</v>
      </c>
      <c r="AX135" s="232" t="s">
        <v>184</v>
      </c>
      <c r="AY135" s="235" t="s">
        <v>184</v>
      </c>
    </row>
    <row r="136" spans="1:51" x14ac:dyDescent="0.3">
      <c r="A136" s="260"/>
      <c r="B136" s="230"/>
      <c r="C136" s="304" t="s">
        <v>152</v>
      </c>
      <c r="D136" s="268">
        <v>65.810647307924995</v>
      </c>
      <c r="E136" s="269">
        <v>64.873821830343573</v>
      </c>
      <c r="F136" s="269">
        <v>64.629413520775103</v>
      </c>
      <c r="G136" s="269">
        <v>66.881838707809877</v>
      </c>
      <c r="H136" s="269">
        <v>65.802239295172669</v>
      </c>
      <c r="I136" s="269">
        <v>66.962841080488133</v>
      </c>
      <c r="J136" s="269">
        <v>69.135866736074959</v>
      </c>
      <c r="K136" s="269">
        <v>69.537843632120271</v>
      </c>
      <c r="L136" s="269">
        <v>66.394161409861113</v>
      </c>
      <c r="M136" s="269">
        <v>66.439398055087722</v>
      </c>
      <c r="N136" s="269">
        <v>68.363491747862412</v>
      </c>
      <c r="O136" s="269">
        <v>73.851034265789266</v>
      </c>
      <c r="P136" s="268">
        <v>65.087502553576456</v>
      </c>
      <c r="Q136" s="269">
        <v>66.531681753215821</v>
      </c>
      <c r="R136" s="269">
        <v>68.393599710721404</v>
      </c>
      <c r="S136" s="269">
        <v>69.620551924473489</v>
      </c>
      <c r="T136" s="270">
        <v>67.426836166602158</v>
      </c>
      <c r="U136" s="269">
        <v>66.416488316866506</v>
      </c>
      <c r="V136" s="269">
        <v>75.419702248970538</v>
      </c>
      <c r="W136" s="269">
        <v>83.865206001428916</v>
      </c>
      <c r="X136" s="269">
        <v>77.480756358768417</v>
      </c>
      <c r="Y136" s="269">
        <v>74.530316742081453</v>
      </c>
      <c r="Z136" s="269">
        <v>76.143904994760746</v>
      </c>
      <c r="AA136" s="269">
        <v>74.8685971727988</v>
      </c>
      <c r="AB136" s="269">
        <v>72.774202198980959</v>
      </c>
      <c r="AC136" s="269">
        <v>73.246206011126844</v>
      </c>
      <c r="AD136" s="269">
        <v>75.404553916654734</v>
      </c>
      <c r="AE136" s="271">
        <v>82.34465537663668</v>
      </c>
      <c r="AF136" s="268">
        <v>69.227790089721793</v>
      </c>
      <c r="AG136" s="269">
        <v>77.857299670691546</v>
      </c>
      <c r="AH136" s="269">
        <v>74.625908042977073</v>
      </c>
      <c r="AI136" s="272">
        <v>77.093337502512682</v>
      </c>
      <c r="AJ136" s="270">
        <v>79.218197879858664</v>
      </c>
      <c r="AK136" s="269">
        <v>81.32371576177016</v>
      </c>
      <c r="AL136" s="269">
        <v>79.25209692451071</v>
      </c>
      <c r="AM136" s="269" t="s">
        <v>184</v>
      </c>
      <c r="AN136" s="269" t="s">
        <v>184</v>
      </c>
      <c r="AO136" s="269" t="s">
        <v>184</v>
      </c>
      <c r="AP136" s="269" t="s">
        <v>184</v>
      </c>
      <c r="AQ136" s="269" t="s">
        <v>184</v>
      </c>
      <c r="AR136" s="269" t="s">
        <v>184</v>
      </c>
      <c r="AS136" s="269" t="s">
        <v>184</v>
      </c>
      <c r="AT136" s="269" t="s">
        <v>184</v>
      </c>
      <c r="AU136" s="271" t="s">
        <v>184</v>
      </c>
      <c r="AV136" s="268">
        <v>79.857785517341455</v>
      </c>
      <c r="AW136" s="269" t="s">
        <v>184</v>
      </c>
      <c r="AX136" s="269" t="s">
        <v>184</v>
      </c>
      <c r="AY136" s="272" t="s">
        <v>184</v>
      </c>
    </row>
    <row r="137" spans="1:51" x14ac:dyDescent="0.3">
      <c r="A137" s="260"/>
      <c r="B137" s="230"/>
      <c r="C137" s="304" t="s">
        <v>47</v>
      </c>
      <c r="D137" s="268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8"/>
      <c r="Q137" s="269"/>
      <c r="R137" s="269"/>
      <c r="S137" s="269"/>
      <c r="T137" s="233">
        <v>2.4558166874048343E-2</v>
      </c>
      <c r="U137" s="232">
        <v>2.3779491372610609E-2</v>
      </c>
      <c r="V137" s="232">
        <v>0.16695631509524531</v>
      </c>
      <c r="W137" s="232">
        <v>0.25393092686663638</v>
      </c>
      <c r="X137" s="232">
        <v>0.17747902181882888</v>
      </c>
      <c r="Y137" s="232">
        <v>0.11301007453517915</v>
      </c>
      <c r="Z137" s="232">
        <v>0.10136617344277837</v>
      </c>
      <c r="AA137" s="232">
        <v>7.6659747588379304E-2</v>
      </c>
      <c r="AB137" s="232">
        <v>9.609340119133214E-2</v>
      </c>
      <c r="AC137" s="232">
        <v>0.10245137908075731</v>
      </c>
      <c r="AD137" s="232">
        <v>0.10299447832128152</v>
      </c>
      <c r="AE137" s="234">
        <v>0.11501018496611627</v>
      </c>
      <c r="AF137" s="231">
        <v>6.3611098501394792E-2</v>
      </c>
      <c r="AG137" s="232">
        <v>0.17022894385092407</v>
      </c>
      <c r="AH137" s="232">
        <v>9.1124145513848301E-2</v>
      </c>
      <c r="AI137" s="235">
        <v>0.10733591405804856</v>
      </c>
      <c r="AJ137" s="233">
        <v>0.17487639022720453</v>
      </c>
      <c r="AK137" s="232">
        <v>0.22445070226812872</v>
      </c>
      <c r="AL137" s="232">
        <v>5.0814237676103838E-2</v>
      </c>
      <c r="AM137" s="232" t="s">
        <v>184</v>
      </c>
      <c r="AN137" s="232" t="s">
        <v>184</v>
      </c>
      <c r="AO137" s="232" t="s">
        <v>184</v>
      </c>
      <c r="AP137" s="232" t="s">
        <v>184</v>
      </c>
      <c r="AQ137" s="232" t="s">
        <v>184</v>
      </c>
      <c r="AR137" s="232" t="s">
        <v>184</v>
      </c>
      <c r="AS137" s="232" t="s">
        <v>184</v>
      </c>
      <c r="AT137" s="232" t="s">
        <v>184</v>
      </c>
      <c r="AU137" s="234" t="s">
        <v>184</v>
      </c>
      <c r="AV137" s="231">
        <v>0.1535509860107161</v>
      </c>
      <c r="AW137" s="232" t="s">
        <v>184</v>
      </c>
      <c r="AX137" s="232" t="s">
        <v>184</v>
      </c>
      <c r="AY137" s="235" t="s">
        <v>184</v>
      </c>
    </row>
    <row r="138" spans="1:51" ht="24.6" x14ac:dyDescent="0.3">
      <c r="A138" s="320" t="s">
        <v>157</v>
      </c>
      <c r="B138" s="230"/>
      <c r="C138" s="304" t="s">
        <v>150</v>
      </c>
      <c r="D138" s="268">
        <v>2144.4</v>
      </c>
      <c r="E138" s="269">
        <v>2102</v>
      </c>
      <c r="F138" s="269">
        <v>2344.3000000000002</v>
      </c>
      <c r="G138" s="269">
        <v>2273</v>
      </c>
      <c r="H138" s="269">
        <v>2471.8000000000002</v>
      </c>
      <c r="I138" s="269">
        <v>2403.8000000000002</v>
      </c>
      <c r="J138" s="269">
        <v>2617.1999999999998</v>
      </c>
      <c r="K138" s="269">
        <v>2524.6</v>
      </c>
      <c r="L138" s="269">
        <v>2311.5</v>
      </c>
      <c r="M138" s="269">
        <v>2410.1999999999998</v>
      </c>
      <c r="N138" s="269">
        <v>2372.3000000000002</v>
      </c>
      <c r="O138" s="269">
        <v>2782.4</v>
      </c>
      <c r="P138" s="268">
        <v>6590.7</v>
      </c>
      <c r="Q138" s="269">
        <v>7148.6</v>
      </c>
      <c r="R138" s="269">
        <v>7453.2999999999993</v>
      </c>
      <c r="S138" s="269">
        <v>7564.9</v>
      </c>
      <c r="T138" s="270">
        <v>2235.5</v>
      </c>
      <c r="U138" s="269">
        <v>2235.6999999999998</v>
      </c>
      <c r="V138" s="269">
        <v>1881.2</v>
      </c>
      <c r="W138" s="269">
        <v>1395.6</v>
      </c>
      <c r="X138" s="269">
        <v>1835.9</v>
      </c>
      <c r="Y138" s="269">
        <v>2038.9</v>
      </c>
      <c r="Z138" s="269">
        <v>2373.6</v>
      </c>
      <c r="AA138" s="269">
        <v>2270.9</v>
      </c>
      <c r="AB138" s="269">
        <v>2147.4</v>
      </c>
      <c r="AC138" s="269">
        <v>2200.6999999999998</v>
      </c>
      <c r="AD138" s="269">
        <v>2084.6999999999998</v>
      </c>
      <c r="AE138" s="271">
        <v>2549.6999999999998</v>
      </c>
      <c r="AF138" s="268">
        <v>6352.4</v>
      </c>
      <c r="AG138" s="269">
        <v>5270.4</v>
      </c>
      <c r="AH138" s="269">
        <v>6791.9</v>
      </c>
      <c r="AI138" s="272">
        <v>6835.0999999999995</v>
      </c>
      <c r="AJ138" s="270">
        <v>1775.6</v>
      </c>
      <c r="AK138" s="269">
        <v>1649.1</v>
      </c>
      <c r="AL138" s="269">
        <v>2017.8</v>
      </c>
      <c r="AM138" s="269" t="s">
        <v>184</v>
      </c>
      <c r="AN138" s="269" t="s">
        <v>184</v>
      </c>
      <c r="AO138" s="269" t="s">
        <v>184</v>
      </c>
      <c r="AP138" s="269" t="s">
        <v>184</v>
      </c>
      <c r="AQ138" s="269" t="s">
        <v>184</v>
      </c>
      <c r="AR138" s="269" t="s">
        <v>184</v>
      </c>
      <c r="AS138" s="269" t="s">
        <v>184</v>
      </c>
      <c r="AT138" s="269" t="s">
        <v>184</v>
      </c>
      <c r="AU138" s="271" t="s">
        <v>184</v>
      </c>
      <c r="AV138" s="268">
        <v>5442.5</v>
      </c>
      <c r="AW138" s="269" t="s">
        <v>184</v>
      </c>
      <c r="AX138" s="269" t="s">
        <v>184</v>
      </c>
      <c r="AY138" s="272" t="s">
        <v>184</v>
      </c>
    </row>
    <row r="139" spans="1:51" x14ac:dyDescent="0.3">
      <c r="A139" s="315"/>
      <c r="B139" s="230"/>
      <c r="C139" s="304" t="s">
        <v>47</v>
      </c>
      <c r="D139" s="268"/>
      <c r="E139" s="269"/>
      <c r="F139" s="269"/>
      <c r="G139" s="269"/>
      <c r="H139" s="269"/>
      <c r="I139" s="269"/>
      <c r="J139" s="269"/>
      <c r="K139" s="269"/>
      <c r="L139" s="269"/>
      <c r="M139" s="269"/>
      <c r="N139" s="269"/>
      <c r="O139" s="269"/>
      <c r="P139" s="268"/>
      <c r="Q139" s="269"/>
      <c r="R139" s="269"/>
      <c r="S139" s="269"/>
      <c r="T139" s="233">
        <v>4.248274575638869E-2</v>
      </c>
      <c r="U139" s="232">
        <v>6.360608943862979E-2</v>
      </c>
      <c r="V139" s="232">
        <v>-0.19754297658149558</v>
      </c>
      <c r="W139" s="232">
        <v>-0.38600967883853943</v>
      </c>
      <c r="X139" s="232">
        <v>-0.25726191439436852</v>
      </c>
      <c r="Y139" s="232">
        <v>-0.15180131458524007</v>
      </c>
      <c r="Z139" s="232">
        <v>-9.3076570380559345E-2</v>
      </c>
      <c r="AA139" s="232">
        <v>-0.10049116691753142</v>
      </c>
      <c r="AB139" s="232">
        <v>-7.0992861778066157E-2</v>
      </c>
      <c r="AC139" s="232">
        <v>-8.692224711642188E-2</v>
      </c>
      <c r="AD139" s="232">
        <v>-0.12123255911984165</v>
      </c>
      <c r="AE139" s="234">
        <v>-8.3632834962622291E-2</v>
      </c>
      <c r="AF139" s="231">
        <v>-3.6157009118910011E-2</v>
      </c>
      <c r="AG139" s="232">
        <v>-0.26273675964524529</v>
      </c>
      <c r="AH139" s="232">
        <v>-8.8739216186118866E-2</v>
      </c>
      <c r="AI139" s="235">
        <v>-9.6471863474732009E-2</v>
      </c>
      <c r="AJ139" s="233">
        <v>-0.20572578841422504</v>
      </c>
      <c r="AK139" s="232">
        <v>-0.26237867334615556</v>
      </c>
      <c r="AL139" s="232">
        <v>7.261322560068037E-2</v>
      </c>
      <c r="AM139" s="232" t="s">
        <v>184</v>
      </c>
      <c r="AN139" s="232" t="s">
        <v>184</v>
      </c>
      <c r="AO139" s="232" t="s">
        <v>184</v>
      </c>
      <c r="AP139" s="232" t="s">
        <v>184</v>
      </c>
      <c r="AQ139" s="232" t="s">
        <v>184</v>
      </c>
      <c r="AR139" s="232" t="s">
        <v>184</v>
      </c>
      <c r="AS139" s="232" t="s">
        <v>184</v>
      </c>
      <c r="AT139" s="232" t="s">
        <v>184</v>
      </c>
      <c r="AU139" s="234" t="s">
        <v>184</v>
      </c>
      <c r="AV139" s="231">
        <v>-0.14323720168755111</v>
      </c>
      <c r="AW139" s="232" t="s">
        <v>184</v>
      </c>
      <c r="AX139" s="232" t="s">
        <v>184</v>
      </c>
      <c r="AY139" s="235" t="s">
        <v>184</v>
      </c>
    </row>
    <row r="140" spans="1:51" x14ac:dyDescent="0.3">
      <c r="A140" s="260"/>
      <c r="B140" s="230"/>
      <c r="C140" s="304" t="s">
        <v>151</v>
      </c>
      <c r="D140" s="268">
        <v>32797</v>
      </c>
      <c r="E140" s="269">
        <v>32613</v>
      </c>
      <c r="F140" s="269">
        <v>36536</v>
      </c>
      <c r="G140" s="269">
        <v>34228</v>
      </c>
      <c r="H140" s="269">
        <v>37821</v>
      </c>
      <c r="I140" s="269">
        <v>36131</v>
      </c>
      <c r="J140" s="269">
        <v>38078</v>
      </c>
      <c r="K140" s="269">
        <v>36515</v>
      </c>
      <c r="L140" s="269">
        <v>35029</v>
      </c>
      <c r="M140" s="269">
        <v>36500</v>
      </c>
      <c r="N140" s="269">
        <v>34912</v>
      </c>
      <c r="O140" s="269">
        <v>37873</v>
      </c>
      <c r="P140" s="268">
        <v>101946</v>
      </c>
      <c r="Q140" s="269">
        <v>108180</v>
      </c>
      <c r="R140" s="269">
        <v>109622</v>
      </c>
      <c r="S140" s="269">
        <v>109285</v>
      </c>
      <c r="T140" s="270">
        <v>33348</v>
      </c>
      <c r="U140" s="269">
        <v>33848</v>
      </c>
      <c r="V140" s="269">
        <v>25073</v>
      </c>
      <c r="W140" s="269">
        <v>16710</v>
      </c>
      <c r="X140" s="269">
        <v>23784</v>
      </c>
      <c r="Y140" s="269">
        <v>27468</v>
      </c>
      <c r="Z140" s="269">
        <v>31304</v>
      </c>
      <c r="AA140" s="269">
        <v>30450</v>
      </c>
      <c r="AB140" s="269">
        <v>29639</v>
      </c>
      <c r="AC140" s="269">
        <v>30185</v>
      </c>
      <c r="AD140" s="269">
        <v>27768</v>
      </c>
      <c r="AE140" s="271">
        <v>31081</v>
      </c>
      <c r="AF140" s="268">
        <v>92269</v>
      </c>
      <c r="AG140" s="269">
        <v>67962</v>
      </c>
      <c r="AH140" s="269">
        <v>91393</v>
      </c>
      <c r="AI140" s="272">
        <v>89034</v>
      </c>
      <c r="AJ140" s="270">
        <v>22506</v>
      </c>
      <c r="AK140" s="269">
        <v>20368</v>
      </c>
      <c r="AL140" s="269">
        <v>25576</v>
      </c>
      <c r="AM140" s="269" t="s">
        <v>184</v>
      </c>
      <c r="AN140" s="269" t="s">
        <v>184</v>
      </c>
      <c r="AO140" s="269" t="s">
        <v>184</v>
      </c>
      <c r="AP140" s="269" t="s">
        <v>184</v>
      </c>
      <c r="AQ140" s="269" t="s">
        <v>184</v>
      </c>
      <c r="AR140" s="269" t="s">
        <v>184</v>
      </c>
      <c r="AS140" s="269" t="s">
        <v>184</v>
      </c>
      <c r="AT140" s="269" t="s">
        <v>184</v>
      </c>
      <c r="AU140" s="271" t="s">
        <v>184</v>
      </c>
      <c r="AV140" s="268">
        <v>68450</v>
      </c>
      <c r="AW140" s="269" t="s">
        <v>184</v>
      </c>
      <c r="AX140" s="269" t="s">
        <v>184</v>
      </c>
      <c r="AY140" s="272" t="s">
        <v>184</v>
      </c>
    </row>
    <row r="141" spans="1:51" x14ac:dyDescent="0.3">
      <c r="A141" s="316"/>
      <c r="B141" s="230"/>
      <c r="C141" s="304" t="s">
        <v>47</v>
      </c>
      <c r="D141" s="268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8"/>
      <c r="Q141" s="269"/>
      <c r="R141" s="269"/>
      <c r="S141" s="269"/>
      <c r="T141" s="233">
        <v>1.680031710217398E-2</v>
      </c>
      <c r="U141" s="232">
        <v>3.7868334713151194E-2</v>
      </c>
      <c r="V141" s="232">
        <v>-0.31374534705495949</v>
      </c>
      <c r="W141" s="232">
        <v>-0.51180320205679564</v>
      </c>
      <c r="X141" s="232">
        <v>-0.3711430157848814</v>
      </c>
      <c r="Y141" s="232">
        <v>-0.23976640557969611</v>
      </c>
      <c r="Z141" s="232">
        <v>-0.17789799884447713</v>
      </c>
      <c r="AA141" s="232">
        <v>-0.16609612488018621</v>
      </c>
      <c r="AB141" s="232">
        <v>-0.1538725056381855</v>
      </c>
      <c r="AC141" s="232">
        <v>-0.17301369863013699</v>
      </c>
      <c r="AD141" s="232">
        <v>-0.20462878093492209</v>
      </c>
      <c r="AE141" s="234">
        <v>-0.17933620257175295</v>
      </c>
      <c r="AF141" s="231">
        <v>-9.4922802267867298E-2</v>
      </c>
      <c r="AG141" s="232">
        <v>-0.37176927343316696</v>
      </c>
      <c r="AH141" s="232">
        <v>-0.16628961339877033</v>
      </c>
      <c r="AI141" s="235">
        <v>-0.18530447911424258</v>
      </c>
      <c r="AJ141" s="233">
        <v>-0.32511694854264123</v>
      </c>
      <c r="AK141" s="232">
        <v>-0.39825100449066414</v>
      </c>
      <c r="AL141" s="232">
        <v>2.0061420651697043E-2</v>
      </c>
      <c r="AM141" s="232" t="s">
        <v>184</v>
      </c>
      <c r="AN141" s="232" t="s">
        <v>184</v>
      </c>
      <c r="AO141" s="232" t="s">
        <v>184</v>
      </c>
      <c r="AP141" s="232" t="s">
        <v>184</v>
      </c>
      <c r="AQ141" s="232" t="s">
        <v>184</v>
      </c>
      <c r="AR141" s="232" t="s">
        <v>184</v>
      </c>
      <c r="AS141" s="232" t="s">
        <v>184</v>
      </c>
      <c r="AT141" s="232" t="s">
        <v>184</v>
      </c>
      <c r="AU141" s="234" t="s">
        <v>184</v>
      </c>
      <c r="AV141" s="231">
        <v>-0.25814737344070054</v>
      </c>
      <c r="AW141" s="232" t="s">
        <v>184</v>
      </c>
      <c r="AX141" s="232" t="s">
        <v>184</v>
      </c>
      <c r="AY141" s="235" t="s">
        <v>184</v>
      </c>
    </row>
    <row r="142" spans="1:51" x14ac:dyDescent="0.3">
      <c r="A142" s="260"/>
      <c r="B142" s="230"/>
      <c r="C142" s="304" t="s">
        <v>152</v>
      </c>
      <c r="D142" s="268">
        <v>65.384029027045159</v>
      </c>
      <c r="E142" s="269">
        <v>64.452825560359372</v>
      </c>
      <c r="F142" s="269">
        <v>64.16411210860521</v>
      </c>
      <c r="G142" s="269">
        <v>66.407619492812898</v>
      </c>
      <c r="H142" s="269">
        <v>65.355225932682899</v>
      </c>
      <c r="I142" s="269">
        <v>66.53012648418256</v>
      </c>
      <c r="J142" s="269">
        <v>68.732601502179733</v>
      </c>
      <c r="K142" s="269">
        <v>69.138710119129129</v>
      </c>
      <c r="L142" s="269">
        <v>65.988181221273805</v>
      </c>
      <c r="M142" s="269">
        <v>66.032876712328772</v>
      </c>
      <c r="N142" s="269">
        <v>67.950847846012834</v>
      </c>
      <c r="O142" s="269">
        <v>73.466585694294082</v>
      </c>
      <c r="P142" s="268">
        <v>64.648931787416871</v>
      </c>
      <c r="Q142" s="269">
        <v>66.080606396746163</v>
      </c>
      <c r="R142" s="269">
        <v>67.990914232544554</v>
      </c>
      <c r="S142" s="269">
        <v>69.221759619343914</v>
      </c>
      <c r="T142" s="270">
        <v>67.035504378073654</v>
      </c>
      <c r="U142" s="269">
        <v>66.051169936185303</v>
      </c>
      <c r="V142" s="269">
        <v>75.028915566545692</v>
      </c>
      <c r="W142" s="269">
        <v>83.518850987432671</v>
      </c>
      <c r="X142" s="269">
        <v>77.190548267743026</v>
      </c>
      <c r="Y142" s="269">
        <v>74.228192806174462</v>
      </c>
      <c r="Z142" s="269">
        <v>75.824175824175825</v>
      </c>
      <c r="AA142" s="269">
        <v>74.577996715927753</v>
      </c>
      <c r="AB142" s="269">
        <v>72.451837106515072</v>
      </c>
      <c r="AC142" s="269">
        <v>72.907073049527909</v>
      </c>
      <c r="AD142" s="269">
        <v>75.075626620570432</v>
      </c>
      <c r="AE142" s="271">
        <v>82.034040088800225</v>
      </c>
      <c r="AF142" s="268">
        <v>68.846524834993332</v>
      </c>
      <c r="AG142" s="269">
        <v>77.549218681027639</v>
      </c>
      <c r="AH142" s="269">
        <v>74.315319554013982</v>
      </c>
      <c r="AI142" s="272">
        <v>76.769548711728092</v>
      </c>
      <c r="AJ142" s="270">
        <v>78.89451701768418</v>
      </c>
      <c r="AK142" s="269">
        <v>80.965239591516109</v>
      </c>
      <c r="AL142" s="269">
        <v>78.894275883640915</v>
      </c>
      <c r="AM142" s="269" t="s">
        <v>184</v>
      </c>
      <c r="AN142" s="269" t="s">
        <v>184</v>
      </c>
      <c r="AO142" s="269" t="s">
        <v>184</v>
      </c>
      <c r="AP142" s="269" t="s">
        <v>184</v>
      </c>
      <c r="AQ142" s="269" t="s">
        <v>184</v>
      </c>
      <c r="AR142" s="269" t="s">
        <v>184</v>
      </c>
      <c r="AS142" s="269" t="s">
        <v>184</v>
      </c>
      <c r="AT142" s="269" t="s">
        <v>184</v>
      </c>
      <c r="AU142" s="271" t="s">
        <v>184</v>
      </c>
      <c r="AV142" s="268">
        <v>79.510591672753833</v>
      </c>
      <c r="AW142" s="269" t="s">
        <v>184</v>
      </c>
      <c r="AX142" s="269" t="s">
        <v>184</v>
      </c>
      <c r="AY142" s="272" t="s">
        <v>184</v>
      </c>
    </row>
    <row r="143" spans="1:51" x14ac:dyDescent="0.3">
      <c r="A143" s="260"/>
      <c r="B143" s="230"/>
      <c r="C143" s="304" t="s">
        <v>47</v>
      </c>
      <c r="D143" s="268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8"/>
      <c r="Q143" s="269"/>
      <c r="R143" s="269"/>
      <c r="S143" s="269"/>
      <c r="T143" s="233">
        <v>2.5258084819847763E-2</v>
      </c>
      <c r="U143" s="232">
        <v>2.479867037526693E-2</v>
      </c>
      <c r="V143" s="232">
        <v>0.16932835351248282</v>
      </c>
      <c r="W143" s="232">
        <v>0.25766970153886742</v>
      </c>
      <c r="X143" s="232">
        <v>0.18109221054871311</v>
      </c>
      <c r="Y143" s="232">
        <v>0.11570797665358575</v>
      </c>
      <c r="Z143" s="232">
        <v>0.10317628268109705</v>
      </c>
      <c r="AA143" s="232">
        <v>7.8672086699715496E-2</v>
      </c>
      <c r="AB143" s="232">
        <v>9.7951720529576597E-2</v>
      </c>
      <c r="AC143" s="232">
        <v>0.10410263310421064</v>
      </c>
      <c r="AD143" s="232">
        <v>0.1048519481420372</v>
      </c>
      <c r="AE143" s="234">
        <v>0.11661702137835364</v>
      </c>
      <c r="AF143" s="231">
        <v>6.4929039529675131E-2</v>
      </c>
      <c r="AG143" s="232">
        <v>0.17355488863743532</v>
      </c>
      <c r="AH143" s="232">
        <v>9.3018389190039533E-2</v>
      </c>
      <c r="AI143" s="235">
        <v>0.10903781027656743</v>
      </c>
      <c r="AJ143" s="233">
        <v>0.17690644308017525</v>
      </c>
      <c r="AK143" s="232">
        <v>0.2257956924872018</v>
      </c>
      <c r="AL143" s="232">
        <v>5.1518275159753636E-2</v>
      </c>
      <c r="AM143" s="232" t="s">
        <v>184</v>
      </c>
      <c r="AN143" s="232" t="s">
        <v>184</v>
      </c>
      <c r="AO143" s="232" t="s">
        <v>184</v>
      </c>
      <c r="AP143" s="232" t="s">
        <v>184</v>
      </c>
      <c r="AQ143" s="232" t="s">
        <v>184</v>
      </c>
      <c r="AR143" s="232" t="s">
        <v>184</v>
      </c>
      <c r="AS143" s="232" t="s">
        <v>184</v>
      </c>
      <c r="AT143" s="232" t="s">
        <v>184</v>
      </c>
      <c r="AU143" s="234" t="s">
        <v>184</v>
      </c>
      <c r="AV143" s="231">
        <v>0.15489622552945717</v>
      </c>
      <c r="AW143" s="232" t="s">
        <v>184</v>
      </c>
      <c r="AX143" s="232" t="s">
        <v>184</v>
      </c>
      <c r="AY143" s="235" t="s">
        <v>184</v>
      </c>
    </row>
    <row r="144" spans="1:51" ht="24.6" x14ac:dyDescent="0.3">
      <c r="A144" s="320" t="s">
        <v>158</v>
      </c>
      <c r="B144" s="230"/>
      <c r="C144" s="304" t="s">
        <v>150</v>
      </c>
      <c r="D144" s="268">
        <v>31.3</v>
      </c>
      <c r="E144" s="269">
        <v>31.7</v>
      </c>
      <c r="F144" s="269">
        <v>37.1</v>
      </c>
      <c r="G144" s="269">
        <v>37.5</v>
      </c>
      <c r="H144" s="269">
        <v>37.700000000000003</v>
      </c>
      <c r="I144" s="269">
        <v>38</v>
      </c>
      <c r="J144" s="269">
        <v>39</v>
      </c>
      <c r="K144" s="269">
        <v>37.799999999999997</v>
      </c>
      <c r="L144" s="269">
        <v>35.6</v>
      </c>
      <c r="M144" s="269">
        <v>35.700000000000003</v>
      </c>
      <c r="N144" s="269">
        <v>34.299999999999997</v>
      </c>
      <c r="O144" s="269">
        <v>34.5</v>
      </c>
      <c r="P144" s="268">
        <v>100.1</v>
      </c>
      <c r="Q144" s="269">
        <v>113.2</v>
      </c>
      <c r="R144" s="269">
        <v>112.4</v>
      </c>
      <c r="S144" s="269">
        <v>104.5</v>
      </c>
      <c r="T144" s="270">
        <v>29.3</v>
      </c>
      <c r="U144" s="269">
        <v>29.7</v>
      </c>
      <c r="V144" s="269">
        <v>23.6</v>
      </c>
      <c r="W144" s="269">
        <v>13</v>
      </c>
      <c r="X144" s="269">
        <v>16.2</v>
      </c>
      <c r="Y144" s="269">
        <v>20</v>
      </c>
      <c r="Z144" s="269">
        <v>24.4</v>
      </c>
      <c r="AA144" s="269">
        <v>22.4</v>
      </c>
      <c r="AB144" s="269">
        <v>23.6</v>
      </c>
      <c r="AC144" s="269">
        <v>24.3</v>
      </c>
      <c r="AD144" s="269">
        <v>21.5</v>
      </c>
      <c r="AE144" s="271">
        <v>22.5</v>
      </c>
      <c r="AF144" s="268">
        <v>82.6</v>
      </c>
      <c r="AG144" s="269">
        <v>49.2</v>
      </c>
      <c r="AH144" s="269">
        <v>70.400000000000006</v>
      </c>
      <c r="AI144" s="272">
        <v>68.3</v>
      </c>
      <c r="AJ144" s="270">
        <v>17.899999999999999</v>
      </c>
      <c r="AK144" s="269">
        <v>19.5</v>
      </c>
      <c r="AL144" s="269">
        <v>23.1</v>
      </c>
      <c r="AM144" s="269" t="s">
        <v>184</v>
      </c>
      <c r="AN144" s="269" t="s">
        <v>184</v>
      </c>
      <c r="AO144" s="269" t="s">
        <v>184</v>
      </c>
      <c r="AP144" s="269" t="s">
        <v>184</v>
      </c>
      <c r="AQ144" s="269" t="s">
        <v>184</v>
      </c>
      <c r="AR144" s="269" t="s">
        <v>184</v>
      </c>
      <c r="AS144" s="269" t="s">
        <v>184</v>
      </c>
      <c r="AT144" s="269" t="s">
        <v>184</v>
      </c>
      <c r="AU144" s="271" t="s">
        <v>184</v>
      </c>
      <c r="AV144" s="268">
        <v>60.5</v>
      </c>
      <c r="AW144" s="269" t="s">
        <v>184</v>
      </c>
      <c r="AX144" s="269" t="s">
        <v>184</v>
      </c>
      <c r="AY144" s="272" t="s">
        <v>184</v>
      </c>
    </row>
    <row r="145" spans="1:51" x14ac:dyDescent="0.3">
      <c r="A145" s="315"/>
      <c r="B145" s="230"/>
      <c r="C145" s="304" t="s">
        <v>47</v>
      </c>
      <c r="D145" s="268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8"/>
      <c r="Q145" s="269"/>
      <c r="R145" s="269"/>
      <c r="S145" s="269"/>
      <c r="T145" s="233">
        <v>-6.3897763578274758E-2</v>
      </c>
      <c r="U145" s="232">
        <v>-6.3091482649842268E-2</v>
      </c>
      <c r="V145" s="232">
        <v>-0.36388140161725063</v>
      </c>
      <c r="W145" s="232">
        <v>-0.65333333333333332</v>
      </c>
      <c r="X145" s="232">
        <v>-0.57029177718832902</v>
      </c>
      <c r="Y145" s="232">
        <v>-0.47368421052631576</v>
      </c>
      <c r="Z145" s="232">
        <v>-0.37435897435897442</v>
      </c>
      <c r="AA145" s="232">
        <v>-0.40740740740740738</v>
      </c>
      <c r="AB145" s="232">
        <v>-0.33707865168539325</v>
      </c>
      <c r="AC145" s="232">
        <v>-0.31932773109243701</v>
      </c>
      <c r="AD145" s="232">
        <v>-0.37317784256559761</v>
      </c>
      <c r="AE145" s="234">
        <v>-0.34782608695652173</v>
      </c>
      <c r="AF145" s="231">
        <v>-0.17482517482517484</v>
      </c>
      <c r="AG145" s="232">
        <v>-0.56537102473498235</v>
      </c>
      <c r="AH145" s="232">
        <v>-0.37366548042704623</v>
      </c>
      <c r="AI145" s="235">
        <v>-0.34641148325358856</v>
      </c>
      <c r="AJ145" s="233">
        <v>-0.38907849829351543</v>
      </c>
      <c r="AK145" s="232">
        <v>-0.34343434343434343</v>
      </c>
      <c r="AL145" s="232">
        <v>-2.1186440677966101E-2</v>
      </c>
      <c r="AM145" s="232" t="s">
        <v>184</v>
      </c>
      <c r="AN145" s="232" t="s">
        <v>184</v>
      </c>
      <c r="AO145" s="232" t="s">
        <v>184</v>
      </c>
      <c r="AP145" s="232" t="s">
        <v>184</v>
      </c>
      <c r="AQ145" s="232" t="s">
        <v>184</v>
      </c>
      <c r="AR145" s="232" t="s">
        <v>184</v>
      </c>
      <c r="AS145" s="232" t="s">
        <v>184</v>
      </c>
      <c r="AT145" s="232" t="s">
        <v>184</v>
      </c>
      <c r="AU145" s="234" t="s">
        <v>184</v>
      </c>
      <c r="AV145" s="231">
        <v>-0.26755447941888616</v>
      </c>
      <c r="AW145" s="232" t="s">
        <v>184</v>
      </c>
      <c r="AX145" s="232" t="s">
        <v>184</v>
      </c>
      <c r="AY145" s="235" t="s">
        <v>184</v>
      </c>
    </row>
    <row r="146" spans="1:51" x14ac:dyDescent="0.3">
      <c r="A146" s="260"/>
      <c r="B146" s="230"/>
      <c r="C146" s="304" t="s">
        <v>151</v>
      </c>
      <c r="D146" s="268">
        <v>263</v>
      </c>
      <c r="E146" s="269">
        <v>277</v>
      </c>
      <c r="F146" s="269">
        <v>311</v>
      </c>
      <c r="G146" s="269">
        <v>318</v>
      </c>
      <c r="H146" s="269">
        <v>316</v>
      </c>
      <c r="I146" s="269">
        <v>334</v>
      </c>
      <c r="J146" s="269">
        <v>342</v>
      </c>
      <c r="K146" s="269">
        <v>334</v>
      </c>
      <c r="L146" s="269">
        <v>322</v>
      </c>
      <c r="M146" s="269">
        <v>314</v>
      </c>
      <c r="N146" s="269">
        <v>291</v>
      </c>
      <c r="O146" s="269">
        <v>270</v>
      </c>
      <c r="P146" s="268">
        <v>851</v>
      </c>
      <c r="Q146" s="269">
        <v>968</v>
      </c>
      <c r="R146" s="269">
        <v>998</v>
      </c>
      <c r="S146" s="269">
        <v>875</v>
      </c>
      <c r="T146" s="270">
        <v>241</v>
      </c>
      <c r="U146" s="269">
        <v>261</v>
      </c>
      <c r="V146" s="269">
        <v>183</v>
      </c>
      <c r="W146" s="269">
        <v>86</v>
      </c>
      <c r="X146" s="269">
        <v>120</v>
      </c>
      <c r="Y146" s="269">
        <v>157</v>
      </c>
      <c r="Z146" s="269">
        <v>189</v>
      </c>
      <c r="AA146" s="269">
        <v>181</v>
      </c>
      <c r="AB146" s="269">
        <v>193</v>
      </c>
      <c r="AC146" s="269">
        <v>192</v>
      </c>
      <c r="AD146" s="269">
        <v>164</v>
      </c>
      <c r="AE146" s="271">
        <v>156</v>
      </c>
      <c r="AF146" s="268">
        <v>685</v>
      </c>
      <c r="AG146" s="269">
        <v>363</v>
      </c>
      <c r="AH146" s="269">
        <v>563</v>
      </c>
      <c r="AI146" s="272">
        <v>512</v>
      </c>
      <c r="AJ146" s="270">
        <v>134</v>
      </c>
      <c r="AK146" s="269">
        <v>150</v>
      </c>
      <c r="AL146" s="269">
        <v>176</v>
      </c>
      <c r="AM146" s="269" t="s">
        <v>184</v>
      </c>
      <c r="AN146" s="269" t="s">
        <v>184</v>
      </c>
      <c r="AO146" s="269" t="s">
        <v>184</v>
      </c>
      <c r="AP146" s="269" t="s">
        <v>184</v>
      </c>
      <c r="AQ146" s="269" t="s">
        <v>184</v>
      </c>
      <c r="AR146" s="269" t="s">
        <v>184</v>
      </c>
      <c r="AS146" s="269" t="s">
        <v>184</v>
      </c>
      <c r="AT146" s="269" t="s">
        <v>184</v>
      </c>
      <c r="AU146" s="271" t="s">
        <v>184</v>
      </c>
      <c r="AV146" s="268">
        <v>460</v>
      </c>
      <c r="AW146" s="269" t="s">
        <v>184</v>
      </c>
      <c r="AX146" s="269" t="s">
        <v>184</v>
      </c>
      <c r="AY146" s="272" t="s">
        <v>184</v>
      </c>
    </row>
    <row r="147" spans="1:51" x14ac:dyDescent="0.3">
      <c r="A147" s="316"/>
      <c r="B147" s="230"/>
      <c r="C147" s="304" t="s">
        <v>47</v>
      </c>
      <c r="D147" s="268"/>
      <c r="E147" s="269"/>
      <c r="F147" s="269"/>
      <c r="G147" s="269"/>
      <c r="H147" s="269"/>
      <c r="I147" s="269"/>
      <c r="J147" s="269"/>
      <c r="K147" s="269"/>
      <c r="L147" s="269"/>
      <c r="M147" s="269"/>
      <c r="N147" s="269"/>
      <c r="O147" s="269"/>
      <c r="P147" s="268"/>
      <c r="Q147" s="269"/>
      <c r="R147" s="269"/>
      <c r="S147" s="269"/>
      <c r="T147" s="233">
        <v>-8.3650190114068435E-2</v>
      </c>
      <c r="U147" s="232">
        <v>-5.7761732851985562E-2</v>
      </c>
      <c r="V147" s="232">
        <v>-0.41157556270096463</v>
      </c>
      <c r="W147" s="232">
        <v>-0.72955974842767291</v>
      </c>
      <c r="X147" s="232">
        <v>-0.620253164556962</v>
      </c>
      <c r="Y147" s="232">
        <v>-0.52994011976047906</v>
      </c>
      <c r="Z147" s="232">
        <v>-0.44736842105263158</v>
      </c>
      <c r="AA147" s="232">
        <v>-0.45808383233532934</v>
      </c>
      <c r="AB147" s="232">
        <v>-0.40062111801242234</v>
      </c>
      <c r="AC147" s="232">
        <v>-0.38853503184713378</v>
      </c>
      <c r="AD147" s="232">
        <v>-0.43642611683848798</v>
      </c>
      <c r="AE147" s="234">
        <v>-0.42222222222222222</v>
      </c>
      <c r="AF147" s="231">
        <v>-0.19506462984723855</v>
      </c>
      <c r="AG147" s="232">
        <v>-0.625</v>
      </c>
      <c r="AH147" s="232">
        <v>-0.43587174348697394</v>
      </c>
      <c r="AI147" s="235">
        <v>-0.41485714285714287</v>
      </c>
      <c r="AJ147" s="233">
        <v>-0.44398340248962653</v>
      </c>
      <c r="AK147" s="232">
        <v>-0.42528735632183906</v>
      </c>
      <c r="AL147" s="232">
        <v>-3.825136612021858E-2</v>
      </c>
      <c r="AM147" s="232" t="s">
        <v>184</v>
      </c>
      <c r="AN147" s="232" t="s">
        <v>184</v>
      </c>
      <c r="AO147" s="232" t="s">
        <v>184</v>
      </c>
      <c r="AP147" s="232" t="s">
        <v>184</v>
      </c>
      <c r="AQ147" s="232" t="s">
        <v>184</v>
      </c>
      <c r="AR147" s="232" t="s">
        <v>184</v>
      </c>
      <c r="AS147" s="232" t="s">
        <v>184</v>
      </c>
      <c r="AT147" s="232" t="s">
        <v>184</v>
      </c>
      <c r="AU147" s="234" t="s">
        <v>184</v>
      </c>
      <c r="AV147" s="231">
        <v>-0.32846715328467152</v>
      </c>
      <c r="AW147" s="232" t="s">
        <v>184</v>
      </c>
      <c r="AX147" s="232" t="s">
        <v>184</v>
      </c>
      <c r="AY147" s="235" t="s">
        <v>184</v>
      </c>
    </row>
    <row r="148" spans="1:51" x14ac:dyDescent="0.3">
      <c r="A148" s="260"/>
      <c r="B148" s="230"/>
      <c r="C148" s="304" t="s">
        <v>152</v>
      </c>
      <c r="D148" s="268">
        <v>119.01140684410646</v>
      </c>
      <c r="E148" s="269">
        <v>114.4404332129964</v>
      </c>
      <c r="F148" s="269">
        <v>119.29260450160771</v>
      </c>
      <c r="G148" s="269">
        <v>117.9245283018868</v>
      </c>
      <c r="H148" s="269">
        <v>119.30379746835443</v>
      </c>
      <c r="I148" s="269">
        <v>113.77245508982035</v>
      </c>
      <c r="J148" s="269">
        <v>114.03508771929825</v>
      </c>
      <c r="K148" s="269">
        <v>113.17365269461078</v>
      </c>
      <c r="L148" s="269">
        <v>110.55900621118012</v>
      </c>
      <c r="M148" s="269">
        <v>113.69426751592357</v>
      </c>
      <c r="N148" s="269">
        <v>117.86941580756013</v>
      </c>
      <c r="O148" s="269">
        <v>127.77777777777777</v>
      </c>
      <c r="P148" s="268">
        <v>117.62632197414806</v>
      </c>
      <c r="Q148" s="269">
        <v>116.94214876033058</v>
      </c>
      <c r="R148" s="269">
        <v>112.625250501002</v>
      </c>
      <c r="S148" s="269">
        <v>119.42857142857143</v>
      </c>
      <c r="T148" s="270">
        <v>121.57676348547717</v>
      </c>
      <c r="U148" s="269">
        <v>113.79310344827586</v>
      </c>
      <c r="V148" s="269">
        <v>128.96174863387978</v>
      </c>
      <c r="W148" s="269">
        <v>151.16279069767441</v>
      </c>
      <c r="X148" s="269">
        <v>135</v>
      </c>
      <c r="Y148" s="269">
        <v>127.38853503184713</v>
      </c>
      <c r="Z148" s="269">
        <v>129.10052910052909</v>
      </c>
      <c r="AA148" s="269">
        <v>123.75690607734806</v>
      </c>
      <c r="AB148" s="269">
        <v>122.27979274611398</v>
      </c>
      <c r="AC148" s="269">
        <v>126.5625</v>
      </c>
      <c r="AD148" s="269">
        <v>131.09756097560975</v>
      </c>
      <c r="AE148" s="271">
        <v>144.23076923076923</v>
      </c>
      <c r="AF148" s="268">
        <v>120.58394160583941</v>
      </c>
      <c r="AG148" s="269">
        <v>135.53719008264463</v>
      </c>
      <c r="AH148" s="269">
        <v>125.04440497335702</v>
      </c>
      <c r="AI148" s="272">
        <v>133.3984375</v>
      </c>
      <c r="AJ148" s="270">
        <v>133.58208955223881</v>
      </c>
      <c r="AK148" s="269">
        <v>130</v>
      </c>
      <c r="AL148" s="269">
        <v>131.25</v>
      </c>
      <c r="AM148" s="269" t="s">
        <v>184</v>
      </c>
      <c r="AN148" s="269" t="s">
        <v>184</v>
      </c>
      <c r="AO148" s="269" t="s">
        <v>184</v>
      </c>
      <c r="AP148" s="269" t="s">
        <v>184</v>
      </c>
      <c r="AQ148" s="269" t="s">
        <v>184</v>
      </c>
      <c r="AR148" s="269" t="s">
        <v>184</v>
      </c>
      <c r="AS148" s="269" t="s">
        <v>184</v>
      </c>
      <c r="AT148" s="269" t="s">
        <v>184</v>
      </c>
      <c r="AU148" s="271" t="s">
        <v>184</v>
      </c>
      <c r="AV148" s="268">
        <v>131.52173913043478</v>
      </c>
      <c r="AW148" s="269" t="s">
        <v>184</v>
      </c>
      <c r="AX148" s="269" t="s">
        <v>184</v>
      </c>
      <c r="AY148" s="272" t="s">
        <v>184</v>
      </c>
    </row>
    <row r="149" spans="1:51" x14ac:dyDescent="0.3">
      <c r="A149" s="260"/>
      <c r="B149" s="230"/>
      <c r="C149" s="304" t="s">
        <v>47</v>
      </c>
      <c r="D149" s="268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8"/>
      <c r="Q149" s="269"/>
      <c r="R149" s="269"/>
      <c r="S149" s="269"/>
      <c r="T149" s="233">
        <v>2.1555552609600556E-2</v>
      </c>
      <c r="U149" s="232">
        <v>-5.6564777548135381E-3</v>
      </c>
      <c r="V149" s="232">
        <v>8.1054011459207889E-2</v>
      </c>
      <c r="W149" s="232">
        <v>0.28186046511627899</v>
      </c>
      <c r="X149" s="232">
        <v>0.13156498673740052</v>
      </c>
      <c r="Y149" s="232">
        <v>0.11967817633255111</v>
      </c>
      <c r="Z149" s="232">
        <v>0.13211233211233198</v>
      </c>
      <c r="AA149" s="232">
        <v>9.351340290566805E-2</v>
      </c>
      <c r="AB149" s="232">
        <v>0.10601385573732316</v>
      </c>
      <c r="AC149" s="232">
        <v>0.11318277310924366</v>
      </c>
      <c r="AD149" s="232">
        <v>0.11222712081348223</v>
      </c>
      <c r="AE149" s="234">
        <v>0.12876254180602009</v>
      </c>
      <c r="AF149" s="231">
        <v>2.5144198866826631E-2</v>
      </c>
      <c r="AG149" s="232">
        <v>0.15901060070671375</v>
      </c>
      <c r="AH149" s="232">
        <v>0.11026971675631947</v>
      </c>
      <c r="AI149" s="235">
        <v>0.11697256279904304</v>
      </c>
      <c r="AJ149" s="233">
        <v>9.874687993479711E-2</v>
      </c>
      <c r="AK149" s="232">
        <v>0.14242424242424248</v>
      </c>
      <c r="AL149" s="232">
        <v>1.7743644067796629E-2</v>
      </c>
      <c r="AM149" s="232" t="s">
        <v>184</v>
      </c>
      <c r="AN149" s="232" t="s">
        <v>184</v>
      </c>
      <c r="AO149" s="232" t="s">
        <v>184</v>
      </c>
      <c r="AP149" s="232" t="s">
        <v>184</v>
      </c>
      <c r="AQ149" s="232" t="s">
        <v>184</v>
      </c>
      <c r="AR149" s="232" t="s">
        <v>184</v>
      </c>
      <c r="AS149" s="232" t="s">
        <v>184</v>
      </c>
      <c r="AT149" s="232" t="s">
        <v>184</v>
      </c>
      <c r="AU149" s="234" t="s">
        <v>184</v>
      </c>
      <c r="AV149" s="231">
        <v>9.0706916517528172E-2</v>
      </c>
      <c r="AW149" s="232" t="s">
        <v>184</v>
      </c>
      <c r="AX149" s="232" t="s">
        <v>184</v>
      </c>
      <c r="AY149" s="235" t="s">
        <v>184</v>
      </c>
    </row>
    <row r="150" spans="1:51" ht="24.6" x14ac:dyDescent="0.3">
      <c r="A150" s="320" t="s">
        <v>199</v>
      </c>
      <c r="B150" s="230"/>
      <c r="C150" s="304" t="s">
        <v>150</v>
      </c>
      <c r="D150" s="268">
        <v>115.2</v>
      </c>
      <c r="E150" s="269">
        <v>96.7</v>
      </c>
      <c r="F150" s="269">
        <v>114.7</v>
      </c>
      <c r="G150" s="269">
        <v>130</v>
      </c>
      <c r="H150" s="269">
        <v>140.4</v>
      </c>
      <c r="I150" s="269">
        <v>141.6</v>
      </c>
      <c r="J150" s="269">
        <v>202.7</v>
      </c>
      <c r="K150" s="269">
        <v>338.6</v>
      </c>
      <c r="L150" s="269">
        <v>170</v>
      </c>
      <c r="M150" s="269">
        <v>142.9</v>
      </c>
      <c r="N150" s="269">
        <v>108.3</v>
      </c>
      <c r="O150" s="269">
        <v>128.9</v>
      </c>
      <c r="P150" s="268">
        <v>326.60000000000002</v>
      </c>
      <c r="Q150" s="269">
        <v>412</v>
      </c>
      <c r="R150" s="269">
        <v>711.3</v>
      </c>
      <c r="S150" s="269">
        <v>380.1</v>
      </c>
      <c r="T150" s="270">
        <v>110.9</v>
      </c>
      <c r="U150" s="269">
        <v>101.2</v>
      </c>
      <c r="V150" s="269">
        <v>81.3</v>
      </c>
      <c r="W150" s="269">
        <v>49.1</v>
      </c>
      <c r="X150" s="269">
        <v>62.3</v>
      </c>
      <c r="Y150" s="269">
        <v>70.8</v>
      </c>
      <c r="Z150" s="269">
        <v>114.1</v>
      </c>
      <c r="AA150" s="269">
        <v>195.5</v>
      </c>
      <c r="AB150" s="269">
        <v>109.6</v>
      </c>
      <c r="AC150" s="269">
        <v>92.4</v>
      </c>
      <c r="AD150" s="269">
        <v>74.7</v>
      </c>
      <c r="AE150" s="271">
        <v>95.6</v>
      </c>
      <c r="AF150" s="268">
        <v>293.40000000000003</v>
      </c>
      <c r="AG150" s="269">
        <v>182.2</v>
      </c>
      <c r="AH150" s="269">
        <v>419.20000000000005</v>
      </c>
      <c r="AI150" s="272">
        <v>262.70000000000005</v>
      </c>
      <c r="AJ150" s="270">
        <v>69.8</v>
      </c>
      <c r="AK150" s="269">
        <v>51.4</v>
      </c>
      <c r="AL150" s="269">
        <v>62.5</v>
      </c>
      <c r="AM150" s="269" t="s">
        <v>184</v>
      </c>
      <c r="AN150" s="269" t="s">
        <v>184</v>
      </c>
      <c r="AO150" s="269" t="s">
        <v>184</v>
      </c>
      <c r="AP150" s="269" t="s">
        <v>184</v>
      </c>
      <c r="AQ150" s="269" t="s">
        <v>184</v>
      </c>
      <c r="AR150" s="269" t="s">
        <v>184</v>
      </c>
      <c r="AS150" s="269" t="s">
        <v>184</v>
      </c>
      <c r="AT150" s="269" t="s">
        <v>184</v>
      </c>
      <c r="AU150" s="271" t="s">
        <v>184</v>
      </c>
      <c r="AV150" s="268">
        <v>183.7</v>
      </c>
      <c r="AW150" s="269" t="s">
        <v>184</v>
      </c>
      <c r="AX150" s="269" t="s">
        <v>184</v>
      </c>
      <c r="AY150" s="272" t="s">
        <v>184</v>
      </c>
    </row>
    <row r="151" spans="1:51" x14ac:dyDescent="0.3">
      <c r="A151" s="315"/>
      <c r="B151" s="230"/>
      <c r="C151" s="304" t="s">
        <v>47</v>
      </c>
      <c r="D151" s="268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8"/>
      <c r="Q151" s="269"/>
      <c r="R151" s="269"/>
      <c r="S151" s="269"/>
      <c r="T151" s="233">
        <v>-3.732638888888886E-2</v>
      </c>
      <c r="U151" s="232">
        <v>4.6535677352637021E-2</v>
      </c>
      <c r="V151" s="232">
        <v>-0.29119442022667835</v>
      </c>
      <c r="W151" s="232">
        <v>-0.62230769230769234</v>
      </c>
      <c r="X151" s="232">
        <v>-0.55626780626780625</v>
      </c>
      <c r="Y151" s="232">
        <v>-0.5</v>
      </c>
      <c r="Z151" s="232">
        <v>-0.43709916132215093</v>
      </c>
      <c r="AA151" s="232">
        <v>-0.42262256349675137</v>
      </c>
      <c r="AB151" s="232">
        <v>-0.35529411764705887</v>
      </c>
      <c r="AC151" s="232">
        <v>-0.35339398180545833</v>
      </c>
      <c r="AD151" s="232">
        <v>-0.31024930747922436</v>
      </c>
      <c r="AE151" s="234">
        <v>-0.25833979829325066</v>
      </c>
      <c r="AF151" s="231">
        <v>-0.10165339865278625</v>
      </c>
      <c r="AG151" s="232">
        <v>-0.5577669902912622</v>
      </c>
      <c r="AH151" s="232">
        <v>-0.4106565443554055</v>
      </c>
      <c r="AI151" s="235">
        <v>-0.30886608787161268</v>
      </c>
      <c r="AJ151" s="233">
        <v>-0.3706041478809739</v>
      </c>
      <c r="AK151" s="232">
        <v>-0.4920948616600791</v>
      </c>
      <c r="AL151" s="232">
        <v>-0.23124231242312421</v>
      </c>
      <c r="AM151" s="232" t="s">
        <v>184</v>
      </c>
      <c r="AN151" s="232" t="s">
        <v>184</v>
      </c>
      <c r="AO151" s="232" t="s">
        <v>184</v>
      </c>
      <c r="AP151" s="232" t="s">
        <v>184</v>
      </c>
      <c r="AQ151" s="232" t="s">
        <v>184</v>
      </c>
      <c r="AR151" s="232" t="s">
        <v>184</v>
      </c>
      <c r="AS151" s="232" t="s">
        <v>184</v>
      </c>
      <c r="AT151" s="232" t="s">
        <v>184</v>
      </c>
      <c r="AU151" s="234" t="s">
        <v>184</v>
      </c>
      <c r="AV151" s="231">
        <v>-0.37389229720518075</v>
      </c>
      <c r="AW151" s="232" t="s">
        <v>184</v>
      </c>
      <c r="AX151" s="232" t="s">
        <v>184</v>
      </c>
      <c r="AY151" s="235" t="s">
        <v>184</v>
      </c>
    </row>
    <row r="152" spans="1:51" x14ac:dyDescent="0.3">
      <c r="A152" s="260"/>
      <c r="B152" s="230"/>
      <c r="C152" s="304" t="s">
        <v>151</v>
      </c>
      <c r="D152" s="268">
        <v>980</v>
      </c>
      <c r="E152" s="269">
        <v>843</v>
      </c>
      <c r="F152" s="269">
        <v>1004</v>
      </c>
      <c r="G152" s="269">
        <v>1108</v>
      </c>
      <c r="H152" s="269">
        <v>1203</v>
      </c>
      <c r="I152" s="269">
        <v>1215</v>
      </c>
      <c r="J152" s="269">
        <v>1688</v>
      </c>
      <c r="K152" s="269">
        <v>2779</v>
      </c>
      <c r="L152" s="269">
        <v>1434</v>
      </c>
      <c r="M152" s="269">
        <v>1210</v>
      </c>
      <c r="N152" s="269">
        <v>947</v>
      </c>
      <c r="O152" s="269">
        <v>1090</v>
      </c>
      <c r="P152" s="268">
        <v>2827</v>
      </c>
      <c r="Q152" s="269">
        <v>3526</v>
      </c>
      <c r="R152" s="269">
        <v>5901</v>
      </c>
      <c r="S152" s="269">
        <v>3247</v>
      </c>
      <c r="T152" s="270">
        <v>942</v>
      </c>
      <c r="U152" s="269">
        <v>881</v>
      </c>
      <c r="V152" s="269">
        <v>657</v>
      </c>
      <c r="W152" s="269">
        <v>365</v>
      </c>
      <c r="X152" s="269">
        <v>482</v>
      </c>
      <c r="Y152" s="269">
        <v>572</v>
      </c>
      <c r="Z152" s="269">
        <v>923</v>
      </c>
      <c r="AA152" s="269">
        <v>1571</v>
      </c>
      <c r="AB152" s="269">
        <v>908</v>
      </c>
      <c r="AC152" s="269">
        <v>764</v>
      </c>
      <c r="AD152" s="269">
        <v>612</v>
      </c>
      <c r="AE152" s="271">
        <v>756</v>
      </c>
      <c r="AF152" s="268">
        <v>2480</v>
      </c>
      <c r="AG152" s="269">
        <v>1419</v>
      </c>
      <c r="AH152" s="269">
        <v>3402</v>
      </c>
      <c r="AI152" s="272">
        <v>2132</v>
      </c>
      <c r="AJ152" s="270">
        <v>544</v>
      </c>
      <c r="AK152" s="269">
        <v>391</v>
      </c>
      <c r="AL152" s="269">
        <v>479</v>
      </c>
      <c r="AM152" s="269" t="s">
        <v>184</v>
      </c>
      <c r="AN152" s="269" t="s">
        <v>184</v>
      </c>
      <c r="AO152" s="269" t="s">
        <v>184</v>
      </c>
      <c r="AP152" s="269" t="s">
        <v>184</v>
      </c>
      <c r="AQ152" s="269" t="s">
        <v>184</v>
      </c>
      <c r="AR152" s="269" t="s">
        <v>184</v>
      </c>
      <c r="AS152" s="269" t="s">
        <v>184</v>
      </c>
      <c r="AT152" s="269" t="s">
        <v>184</v>
      </c>
      <c r="AU152" s="271" t="s">
        <v>184</v>
      </c>
      <c r="AV152" s="268">
        <v>1414</v>
      </c>
      <c r="AW152" s="269" t="s">
        <v>184</v>
      </c>
      <c r="AX152" s="269" t="s">
        <v>184</v>
      </c>
      <c r="AY152" s="272" t="s">
        <v>184</v>
      </c>
    </row>
    <row r="153" spans="1:51" x14ac:dyDescent="0.3">
      <c r="A153" s="316"/>
      <c r="B153" s="230"/>
      <c r="C153" s="304" t="s">
        <v>47</v>
      </c>
      <c r="D153" s="268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8"/>
      <c r="Q153" s="269"/>
      <c r="R153" s="269"/>
      <c r="S153" s="269"/>
      <c r="T153" s="233">
        <v>-3.8775510204081633E-2</v>
      </c>
      <c r="U153" s="232">
        <v>4.5077105575326216E-2</v>
      </c>
      <c r="V153" s="232">
        <v>-0.34561752988047811</v>
      </c>
      <c r="W153" s="232">
        <v>-0.67057761732851984</v>
      </c>
      <c r="X153" s="232">
        <v>-0.59933499584372407</v>
      </c>
      <c r="Y153" s="232">
        <v>-0.52921810699588478</v>
      </c>
      <c r="Z153" s="232">
        <v>-0.4531990521327014</v>
      </c>
      <c r="AA153" s="232">
        <v>-0.43468873695573945</v>
      </c>
      <c r="AB153" s="232">
        <v>-0.36680613668061368</v>
      </c>
      <c r="AC153" s="232">
        <v>-0.36859504132231408</v>
      </c>
      <c r="AD153" s="232">
        <v>-0.35374868004223864</v>
      </c>
      <c r="AE153" s="234">
        <v>-0.30642201834862387</v>
      </c>
      <c r="AF153" s="231">
        <v>-0.1227449593208348</v>
      </c>
      <c r="AG153" s="232">
        <v>-0.59756097560975607</v>
      </c>
      <c r="AH153" s="232">
        <v>-0.42348754448398579</v>
      </c>
      <c r="AI153" s="235">
        <v>-0.34339390206344317</v>
      </c>
      <c r="AJ153" s="233">
        <v>-0.42250530785562634</v>
      </c>
      <c r="AK153" s="232">
        <v>-0.55618615209988653</v>
      </c>
      <c r="AL153" s="232">
        <v>-0.27092846270928461</v>
      </c>
      <c r="AM153" s="232" t="s">
        <v>184</v>
      </c>
      <c r="AN153" s="232" t="s">
        <v>184</v>
      </c>
      <c r="AO153" s="232" t="s">
        <v>184</v>
      </c>
      <c r="AP153" s="232" t="s">
        <v>184</v>
      </c>
      <c r="AQ153" s="232" t="s">
        <v>184</v>
      </c>
      <c r="AR153" s="232" t="s">
        <v>184</v>
      </c>
      <c r="AS153" s="232" t="s">
        <v>184</v>
      </c>
      <c r="AT153" s="232" t="s">
        <v>184</v>
      </c>
      <c r="AU153" s="234" t="s">
        <v>184</v>
      </c>
      <c r="AV153" s="231">
        <v>-0.42983870967741933</v>
      </c>
      <c r="AW153" s="232" t="s">
        <v>184</v>
      </c>
      <c r="AX153" s="232" t="s">
        <v>184</v>
      </c>
      <c r="AY153" s="235" t="s">
        <v>184</v>
      </c>
    </row>
    <row r="154" spans="1:51" x14ac:dyDescent="0.3">
      <c r="A154" s="260"/>
      <c r="B154" s="230"/>
      <c r="C154" s="304" t="s">
        <v>152</v>
      </c>
      <c r="D154" s="268">
        <v>117.55102040816327</v>
      </c>
      <c r="E154" s="269">
        <v>114.70937129300118</v>
      </c>
      <c r="F154" s="269">
        <v>114.24302788844622</v>
      </c>
      <c r="G154" s="269">
        <v>117.32851985559567</v>
      </c>
      <c r="H154" s="269">
        <v>116.70822942643392</v>
      </c>
      <c r="I154" s="269">
        <v>116.54320987654322</v>
      </c>
      <c r="J154" s="269">
        <v>120.08293838862559</v>
      </c>
      <c r="K154" s="269">
        <v>121.84238934868658</v>
      </c>
      <c r="L154" s="269">
        <v>118.54951185495119</v>
      </c>
      <c r="M154" s="269">
        <v>118.09917355371901</v>
      </c>
      <c r="N154" s="269">
        <v>114.3611404435058</v>
      </c>
      <c r="O154" s="269">
        <v>118.25688073394495</v>
      </c>
      <c r="P154" s="268">
        <v>115.52882914750619</v>
      </c>
      <c r="Q154" s="269">
        <v>116.84628474191719</v>
      </c>
      <c r="R154" s="269">
        <v>120.53889171326894</v>
      </c>
      <c r="S154" s="269">
        <v>117.06190329534955</v>
      </c>
      <c r="T154" s="270">
        <v>117.72823779193206</v>
      </c>
      <c r="U154" s="269">
        <v>114.8694665153235</v>
      </c>
      <c r="V154" s="269">
        <v>123.74429223744292</v>
      </c>
      <c r="W154" s="269">
        <v>134.52054794520549</v>
      </c>
      <c r="X154" s="269">
        <v>129.25311203319501</v>
      </c>
      <c r="Y154" s="269">
        <v>123.77622377622377</v>
      </c>
      <c r="Z154" s="269">
        <v>123.61863488624051</v>
      </c>
      <c r="AA154" s="269">
        <v>124.44302991725016</v>
      </c>
      <c r="AB154" s="269">
        <v>120.70484581497797</v>
      </c>
      <c r="AC154" s="269">
        <v>120.94240837696336</v>
      </c>
      <c r="AD154" s="269">
        <v>122.05882352941177</v>
      </c>
      <c r="AE154" s="271">
        <v>126.45502645502646</v>
      </c>
      <c r="AF154" s="268">
        <v>118.30645161290325</v>
      </c>
      <c r="AG154" s="269">
        <v>128.40028188865398</v>
      </c>
      <c r="AH154" s="269">
        <v>123.22163433274547</v>
      </c>
      <c r="AI154" s="272">
        <v>123.2176360225141</v>
      </c>
      <c r="AJ154" s="270">
        <v>128.30882352941177</v>
      </c>
      <c r="AK154" s="269">
        <v>131.45780051150896</v>
      </c>
      <c r="AL154" s="269">
        <v>130.48016701461378</v>
      </c>
      <c r="AM154" s="269" t="s">
        <v>184</v>
      </c>
      <c r="AN154" s="269" t="s">
        <v>184</v>
      </c>
      <c r="AO154" s="269" t="s">
        <v>184</v>
      </c>
      <c r="AP154" s="269" t="s">
        <v>184</v>
      </c>
      <c r="AQ154" s="269" t="s">
        <v>184</v>
      </c>
      <c r="AR154" s="269" t="s">
        <v>184</v>
      </c>
      <c r="AS154" s="269" t="s">
        <v>184</v>
      </c>
      <c r="AT154" s="269" t="s">
        <v>184</v>
      </c>
      <c r="AU154" s="271" t="s">
        <v>184</v>
      </c>
      <c r="AV154" s="268">
        <v>129.91513437057992</v>
      </c>
      <c r="AW154" s="269" t="s">
        <v>184</v>
      </c>
      <c r="AX154" s="269" t="s">
        <v>184</v>
      </c>
      <c r="AY154" s="272" t="s">
        <v>184</v>
      </c>
    </row>
    <row r="155" spans="1:51" x14ac:dyDescent="0.3">
      <c r="A155" s="260"/>
      <c r="B155" s="230"/>
      <c r="C155" s="304" t="s">
        <v>47</v>
      </c>
      <c r="D155" s="268"/>
      <c r="E155" s="269"/>
      <c r="F155" s="269"/>
      <c r="G155" s="269"/>
      <c r="H155" s="269"/>
      <c r="I155" s="269"/>
      <c r="J155" s="269"/>
      <c r="K155" s="269"/>
      <c r="L155" s="269"/>
      <c r="M155" s="269"/>
      <c r="N155" s="269"/>
      <c r="O155" s="269"/>
      <c r="P155" s="321"/>
      <c r="Q155" s="322"/>
      <c r="R155" s="269"/>
      <c r="S155" s="269"/>
      <c r="T155" s="245">
        <v>1.5075784383109007E-3</v>
      </c>
      <c r="U155" s="232">
        <v>1.3956594872565546E-3</v>
      </c>
      <c r="V155" s="232">
        <v>8.3167126472473277E-2</v>
      </c>
      <c r="W155" s="232">
        <v>0.1465289778714437</v>
      </c>
      <c r="X155" s="232">
        <v>0.10748927190835893</v>
      </c>
      <c r="Y155" s="232">
        <v>6.2062937062936981E-2</v>
      </c>
      <c r="Z155" s="232">
        <v>2.9443787311169152E-2</v>
      </c>
      <c r="AA155" s="232">
        <v>2.1344300472646724E-2</v>
      </c>
      <c r="AB155" s="232">
        <v>1.8180875874578842E-2</v>
      </c>
      <c r="AC155" s="232">
        <v>2.4074976459941614E-2</v>
      </c>
      <c r="AD155" s="232">
        <v>6.7310303622834244E-2</v>
      </c>
      <c r="AE155" s="246">
        <v>6.9324893995181047E-2</v>
      </c>
      <c r="AF155" s="243">
        <v>2.4042678229263578E-2</v>
      </c>
      <c r="AG155" s="244">
        <v>9.8882024124742535E-2</v>
      </c>
      <c r="AH155" s="244">
        <v>2.2256240963771955E-2</v>
      </c>
      <c r="AI155" s="247">
        <v>5.2585277992905251E-2</v>
      </c>
      <c r="AJ155" s="245">
        <v>8.9872964514931333E-2</v>
      </c>
      <c r="AK155" s="232">
        <v>0.14441029891936163</v>
      </c>
      <c r="AL155" s="232">
        <v>5.4433822000015467E-2</v>
      </c>
      <c r="AM155" s="232" t="s">
        <v>184</v>
      </c>
      <c r="AN155" s="232" t="s">
        <v>184</v>
      </c>
      <c r="AO155" s="232" t="s">
        <v>184</v>
      </c>
      <c r="AP155" s="232" t="s">
        <v>184</v>
      </c>
      <c r="AQ155" s="232" t="s">
        <v>184</v>
      </c>
      <c r="AR155" s="232" t="s">
        <v>184</v>
      </c>
      <c r="AS155" s="232" t="s">
        <v>184</v>
      </c>
      <c r="AT155" s="232" t="s">
        <v>184</v>
      </c>
      <c r="AU155" s="246" t="s">
        <v>184</v>
      </c>
      <c r="AV155" s="231">
        <v>9.8123835170545834E-2</v>
      </c>
      <c r="AW155" s="244" t="s">
        <v>184</v>
      </c>
      <c r="AX155" s="244" t="s">
        <v>184</v>
      </c>
      <c r="AY155" s="247" t="s">
        <v>184</v>
      </c>
    </row>
    <row r="156" spans="1:51" ht="14.25" customHeight="1" x14ac:dyDescent="0.3">
      <c r="A156" s="323" t="s">
        <v>25</v>
      </c>
      <c r="B156" s="323"/>
      <c r="C156" s="323"/>
      <c r="D156" s="323"/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323"/>
      <c r="P156" s="323"/>
      <c r="Q156" s="323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  <c r="AC156" s="323"/>
      <c r="AD156" s="323"/>
      <c r="AE156" s="323"/>
      <c r="AF156" s="323"/>
      <c r="AG156" s="323"/>
      <c r="AH156" s="324"/>
      <c r="AI156" s="324"/>
      <c r="AJ156" s="323"/>
      <c r="AK156" s="323"/>
      <c r="AL156" s="323"/>
      <c r="AM156" s="323"/>
      <c r="AN156" s="323"/>
      <c r="AO156" s="323"/>
      <c r="AP156" s="323"/>
      <c r="AQ156" s="323"/>
      <c r="AR156" s="323"/>
      <c r="AS156" s="323"/>
      <c r="AT156" s="323"/>
      <c r="AU156" s="323"/>
      <c r="AV156" s="323"/>
      <c r="AW156" s="323"/>
      <c r="AX156" s="324"/>
      <c r="AY156" s="324"/>
    </row>
    <row r="157" spans="1:51" x14ac:dyDescent="0.3">
      <c r="A157" s="325" t="s">
        <v>86</v>
      </c>
    </row>
    <row r="158" spans="1:51" ht="15" customHeight="1" x14ac:dyDescent="0.3">
      <c r="A158" s="325" t="s">
        <v>87</v>
      </c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  <c r="AG158" s="326"/>
      <c r="AH158" s="326"/>
      <c r="AI158" s="326"/>
      <c r="AJ158" s="326"/>
      <c r="AK158" s="326"/>
      <c r="AL158" s="326"/>
      <c r="AM158" s="326"/>
      <c r="AN158" s="326"/>
      <c r="AO158" s="326"/>
      <c r="AP158" s="326"/>
      <c r="AQ158" s="326"/>
      <c r="AR158" s="326"/>
      <c r="AS158" s="326"/>
      <c r="AT158" s="326"/>
      <c r="AU158" s="326"/>
      <c r="AV158" s="326"/>
      <c r="AW158" s="326"/>
      <c r="AX158" s="326"/>
      <c r="AY158" s="326"/>
    </row>
    <row r="159" spans="1:51" ht="15" customHeight="1" x14ac:dyDescent="0.3">
      <c r="A159" s="325" t="s">
        <v>88</v>
      </c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  <c r="AH159" s="326"/>
      <c r="AI159" s="326"/>
      <c r="AJ159" s="326"/>
      <c r="AK159" s="326"/>
      <c r="AL159" s="326"/>
      <c r="AM159" s="326"/>
      <c r="AN159" s="326"/>
      <c r="AO159" s="326"/>
      <c r="AP159" s="326"/>
      <c r="AQ159" s="326"/>
      <c r="AR159" s="326"/>
      <c r="AS159" s="326"/>
      <c r="AT159" s="326"/>
      <c r="AU159" s="326"/>
      <c r="AV159" s="326"/>
      <c r="AW159" s="326"/>
      <c r="AX159" s="326"/>
      <c r="AY159" s="326"/>
    </row>
    <row r="160" spans="1:51" x14ac:dyDescent="0.3">
      <c r="A160" s="325" t="s">
        <v>89</v>
      </c>
    </row>
    <row r="161" spans="1:1" x14ac:dyDescent="0.3">
      <c r="A161" s="325" t="s">
        <v>200</v>
      </c>
    </row>
    <row r="162" spans="1:1" x14ac:dyDescent="0.3">
      <c r="A162" s="325" t="s">
        <v>90</v>
      </c>
    </row>
    <row r="163" spans="1:1" x14ac:dyDescent="0.3">
      <c r="A163" s="325" t="s">
        <v>159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46"/>
  <sheetViews>
    <sheetView showGridLines="0" zoomScale="90" zoomScaleNormal="90" workbookViewId="0">
      <selection activeCell="A10" sqref="A10"/>
    </sheetView>
  </sheetViews>
  <sheetFormatPr defaultRowHeight="14.4" x14ac:dyDescent="0.3"/>
  <cols>
    <col min="1" max="1" width="53" style="462" customWidth="1"/>
    <col min="2" max="2" width="8.44140625" style="462" customWidth="1"/>
    <col min="3" max="3" width="12.5546875" style="462" customWidth="1"/>
    <col min="4" max="11" width="11.6640625" style="462" customWidth="1"/>
    <col min="12" max="16384" width="8.88671875" style="462"/>
  </cols>
  <sheetData>
    <row r="2" spans="1:11" x14ac:dyDescent="0.3">
      <c r="D2" s="354"/>
      <c r="E2" s="354"/>
      <c r="F2" s="354"/>
      <c r="G2" s="354"/>
      <c r="H2" s="354"/>
      <c r="I2" s="354"/>
      <c r="J2" s="354"/>
      <c r="K2" s="354"/>
    </row>
    <row r="3" spans="1:11" ht="20.25" customHeight="1" x14ac:dyDescent="0.35">
      <c r="A3" s="541" t="s">
        <v>256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</row>
    <row r="4" spans="1:11" x14ac:dyDescent="0.3">
      <c r="H4" s="548"/>
      <c r="I4" s="548"/>
      <c r="J4" s="548"/>
      <c r="K4" s="548"/>
    </row>
    <row r="5" spans="1:11" ht="23.25" customHeight="1" thickBot="1" x14ac:dyDescent="0.35">
      <c r="A5" s="542"/>
      <c r="B5" s="180"/>
      <c r="C5" s="181"/>
      <c r="D5" s="549" t="s">
        <v>39</v>
      </c>
      <c r="E5" s="550"/>
      <c r="F5" s="550"/>
      <c r="G5" s="550"/>
      <c r="H5" s="550"/>
      <c r="I5" s="550"/>
      <c r="J5" s="550"/>
      <c r="K5" s="551"/>
    </row>
    <row r="6" spans="1:11" s="183" customFormat="1" ht="23.25" customHeight="1" thickBot="1" x14ac:dyDescent="0.35">
      <c r="A6" s="543"/>
      <c r="B6" s="182"/>
      <c r="C6" s="357"/>
      <c r="D6" s="538">
        <v>2019</v>
      </c>
      <c r="E6" s="539"/>
      <c r="F6" s="539"/>
      <c r="G6" s="540"/>
      <c r="H6" s="538">
        <v>2020</v>
      </c>
      <c r="I6" s="539"/>
      <c r="J6" s="539"/>
      <c r="K6" s="552"/>
    </row>
    <row r="7" spans="1:11" ht="41.25" customHeight="1" x14ac:dyDescent="0.3">
      <c r="A7" s="544"/>
      <c r="B7" s="184" t="s">
        <v>7</v>
      </c>
      <c r="C7" s="185" t="s">
        <v>40</v>
      </c>
      <c r="D7" s="186" t="s">
        <v>44</v>
      </c>
      <c r="E7" s="186" t="s">
        <v>214</v>
      </c>
      <c r="F7" s="186" t="s">
        <v>216</v>
      </c>
      <c r="G7" s="186" t="s">
        <v>215</v>
      </c>
      <c r="H7" s="186" t="s">
        <v>44</v>
      </c>
      <c r="I7" s="186" t="s">
        <v>214</v>
      </c>
      <c r="J7" s="186" t="s">
        <v>216</v>
      </c>
      <c r="K7" s="187" t="s">
        <v>215</v>
      </c>
    </row>
    <row r="8" spans="1:11" x14ac:dyDescent="0.3">
      <c r="A8" s="229" t="s">
        <v>223</v>
      </c>
      <c r="B8" s="230" t="s">
        <v>224</v>
      </c>
      <c r="C8" s="478"/>
      <c r="D8" s="327"/>
      <c r="E8" s="327"/>
      <c r="F8" s="327"/>
      <c r="G8" s="328"/>
      <c r="H8" s="329"/>
      <c r="I8" s="327"/>
      <c r="J8" s="327"/>
      <c r="K8" s="330"/>
    </row>
    <row r="9" spans="1:11" x14ac:dyDescent="0.3">
      <c r="A9" s="331" t="s">
        <v>225</v>
      </c>
      <c r="B9" s="230"/>
      <c r="C9" s="479"/>
      <c r="D9" s="232"/>
      <c r="E9" s="232"/>
      <c r="F9" s="232"/>
      <c r="G9" s="234"/>
      <c r="H9" s="231"/>
      <c r="I9" s="232"/>
      <c r="J9" s="232"/>
      <c r="K9" s="235"/>
    </row>
    <row r="10" spans="1:11" x14ac:dyDescent="0.3">
      <c r="A10" s="332" t="s">
        <v>83</v>
      </c>
      <c r="B10" s="230"/>
      <c r="C10" s="479" t="s">
        <v>205</v>
      </c>
      <c r="D10" s="333">
        <v>6254</v>
      </c>
      <c r="E10" s="333">
        <v>741</v>
      </c>
      <c r="F10" s="333">
        <v>243</v>
      </c>
      <c r="G10" s="334">
        <v>9190</v>
      </c>
      <c r="H10" s="305">
        <v>5408</v>
      </c>
      <c r="I10" s="333">
        <v>8358</v>
      </c>
      <c r="J10" s="333">
        <v>0</v>
      </c>
      <c r="K10" s="309">
        <v>2124</v>
      </c>
    </row>
    <row r="11" spans="1:11" x14ac:dyDescent="0.3">
      <c r="A11" s="335" t="s">
        <v>226</v>
      </c>
      <c r="B11" s="230"/>
      <c r="C11" s="479" t="s">
        <v>47</v>
      </c>
      <c r="D11" s="336">
        <v>4.2000000000000003E-2</v>
      </c>
      <c r="E11" s="336">
        <v>-0.86299999999999999</v>
      </c>
      <c r="F11" s="336">
        <v>-0.97099999999999997</v>
      </c>
      <c r="G11" s="337">
        <v>7.6999999999999999E-2</v>
      </c>
      <c r="H11" s="276">
        <v>-0.13500000000000001</v>
      </c>
      <c r="I11" s="336">
        <v>8.5000000000000006E-2</v>
      </c>
      <c r="J11" s="336">
        <v>0</v>
      </c>
      <c r="K11" s="280">
        <v>-0.76900000000000002</v>
      </c>
    </row>
    <row r="12" spans="1:11" x14ac:dyDescent="0.3">
      <c r="A12" s="332" t="s">
        <v>85</v>
      </c>
      <c r="B12" s="230"/>
      <c r="C12" s="479" t="s">
        <v>205</v>
      </c>
      <c r="D12" s="333">
        <v>2607</v>
      </c>
      <c r="E12" s="333">
        <v>356</v>
      </c>
      <c r="F12" s="333">
        <v>87</v>
      </c>
      <c r="G12" s="334">
        <v>3899</v>
      </c>
      <c r="H12" s="305">
        <v>2198</v>
      </c>
      <c r="I12" s="333">
        <v>3546</v>
      </c>
      <c r="J12" s="333">
        <v>0</v>
      </c>
      <c r="K12" s="309">
        <v>1396</v>
      </c>
    </row>
    <row r="13" spans="1:11" x14ac:dyDescent="0.3">
      <c r="A13" s="335" t="s">
        <v>227</v>
      </c>
      <c r="B13" s="230"/>
      <c r="C13" s="479" t="s">
        <v>47</v>
      </c>
      <c r="D13" s="336">
        <v>9.5000000000000001E-2</v>
      </c>
      <c r="E13" s="336">
        <v>-0.83799999999999997</v>
      </c>
      <c r="F13" s="336">
        <v>-0.97499999999999998</v>
      </c>
      <c r="G13" s="337">
        <v>0.113</v>
      </c>
      <c r="H13" s="276">
        <v>-0.157</v>
      </c>
      <c r="I13" s="336">
        <v>0.10299999999999999</v>
      </c>
      <c r="J13" s="336">
        <v>0</v>
      </c>
      <c r="K13" s="280">
        <v>-0.64200000000000002</v>
      </c>
    </row>
    <row r="14" spans="1:11" x14ac:dyDescent="0.3">
      <c r="A14" s="332" t="s">
        <v>228</v>
      </c>
      <c r="B14" s="230"/>
      <c r="C14" s="479" t="s">
        <v>205</v>
      </c>
      <c r="D14" s="333">
        <v>1013</v>
      </c>
      <c r="E14" s="333">
        <v>55</v>
      </c>
      <c r="F14" s="333">
        <v>36</v>
      </c>
      <c r="G14" s="334">
        <v>3464</v>
      </c>
      <c r="H14" s="305">
        <v>762</v>
      </c>
      <c r="I14" s="333">
        <v>2960</v>
      </c>
      <c r="J14" s="333">
        <v>0</v>
      </c>
      <c r="K14" s="309">
        <v>1034</v>
      </c>
    </row>
    <row r="15" spans="1:11" x14ac:dyDescent="0.3">
      <c r="A15" s="335" t="s">
        <v>229</v>
      </c>
      <c r="B15" s="230"/>
      <c r="C15" s="479" t="s">
        <v>47</v>
      </c>
      <c r="D15" s="336">
        <v>0.123</v>
      </c>
      <c r="E15" s="336">
        <v>-0.92800000000000005</v>
      </c>
      <c r="F15" s="336">
        <v>-0.98799999999999999</v>
      </c>
      <c r="G15" s="337">
        <v>2.1000000000000001E-2</v>
      </c>
      <c r="H15" s="276">
        <v>-0.248</v>
      </c>
      <c r="I15" s="336">
        <v>0.05</v>
      </c>
      <c r="J15" s="336">
        <v>0</v>
      </c>
      <c r="K15" s="280">
        <v>-0.70199999999999996</v>
      </c>
    </row>
    <row r="16" spans="1:11" x14ac:dyDescent="0.3">
      <c r="A16" s="332" t="s">
        <v>230</v>
      </c>
      <c r="B16" s="230"/>
      <c r="C16" s="479" t="s">
        <v>205</v>
      </c>
      <c r="D16" s="333">
        <v>731</v>
      </c>
      <c r="E16" s="333">
        <v>118</v>
      </c>
      <c r="F16" s="333">
        <v>11</v>
      </c>
      <c r="G16" s="334">
        <v>986</v>
      </c>
      <c r="H16" s="305">
        <v>613</v>
      </c>
      <c r="I16" s="333">
        <v>899</v>
      </c>
      <c r="J16" s="333">
        <v>0</v>
      </c>
      <c r="K16" s="309">
        <v>302</v>
      </c>
    </row>
    <row r="17" spans="1:11" x14ac:dyDescent="0.3">
      <c r="A17" s="335" t="s">
        <v>231</v>
      </c>
      <c r="B17" s="230"/>
      <c r="C17" s="479" t="s">
        <v>47</v>
      </c>
      <c r="D17" s="336">
        <v>4.2999999999999997E-2</v>
      </c>
      <c r="E17" s="336">
        <v>-0.80800000000000005</v>
      </c>
      <c r="F17" s="336">
        <v>-0.98799999999999999</v>
      </c>
      <c r="G17" s="337">
        <v>0</v>
      </c>
      <c r="H17" s="276">
        <v>-0.161</v>
      </c>
      <c r="I17" s="336">
        <v>3.0000000000000001E-3</v>
      </c>
      <c r="J17" s="336">
        <v>0</v>
      </c>
      <c r="K17" s="280">
        <v>-0.69299999999999995</v>
      </c>
    </row>
    <row r="18" spans="1:11" x14ac:dyDescent="0.3">
      <c r="A18" s="332" t="s">
        <v>232</v>
      </c>
      <c r="B18" s="230"/>
      <c r="C18" s="479" t="s">
        <v>205</v>
      </c>
      <c r="D18" s="333">
        <v>408</v>
      </c>
      <c r="E18" s="333">
        <v>131</v>
      </c>
      <c r="F18" s="333">
        <v>31</v>
      </c>
      <c r="G18" s="334">
        <v>885</v>
      </c>
      <c r="H18" s="305">
        <v>343</v>
      </c>
      <c r="I18" s="333">
        <v>684</v>
      </c>
      <c r="J18" s="333">
        <v>0</v>
      </c>
      <c r="K18" s="309">
        <v>335</v>
      </c>
    </row>
    <row r="19" spans="1:11" x14ac:dyDescent="0.3">
      <c r="A19" s="335" t="s">
        <v>233</v>
      </c>
      <c r="B19" s="230"/>
      <c r="C19" s="479" t="s">
        <v>47</v>
      </c>
      <c r="D19" s="336">
        <v>6.9000000000000006E-2</v>
      </c>
      <c r="E19" s="336">
        <v>-0.61699999999999999</v>
      </c>
      <c r="F19" s="336">
        <v>-0.95499999999999996</v>
      </c>
      <c r="G19" s="337">
        <v>4.9000000000000002E-2</v>
      </c>
      <c r="H19" s="276">
        <v>-0.159</v>
      </c>
      <c r="I19" s="336">
        <v>9.1999999999999998E-2</v>
      </c>
      <c r="J19" s="336">
        <v>0</v>
      </c>
      <c r="K19" s="280">
        <v>-0.621</v>
      </c>
    </row>
    <row r="20" spans="1:11" s="30" customFormat="1" x14ac:dyDescent="0.3">
      <c r="A20" s="338" t="s">
        <v>234</v>
      </c>
      <c r="B20" s="230"/>
      <c r="C20" s="479" t="s">
        <v>205</v>
      </c>
      <c r="D20" s="339">
        <v>11014</v>
      </c>
      <c r="E20" s="339">
        <v>1401</v>
      </c>
      <c r="F20" s="339">
        <v>409</v>
      </c>
      <c r="G20" s="340">
        <v>18425</v>
      </c>
      <c r="H20" s="341">
        <v>9325</v>
      </c>
      <c r="I20" s="339">
        <v>16448</v>
      </c>
      <c r="J20" s="339">
        <v>0</v>
      </c>
      <c r="K20" s="342">
        <v>5192</v>
      </c>
    </row>
    <row r="21" spans="1:11" s="30" customFormat="1" x14ac:dyDescent="0.3">
      <c r="A21" s="343" t="s">
        <v>235</v>
      </c>
      <c r="B21" s="230"/>
      <c r="C21" s="479" t="s">
        <v>47</v>
      </c>
      <c r="D21" s="344">
        <v>6.2E-2</v>
      </c>
      <c r="E21" s="344">
        <v>-0.85</v>
      </c>
      <c r="F21" s="344">
        <v>-0.97499999999999998</v>
      </c>
      <c r="G21" s="345">
        <v>6.7000000000000004E-2</v>
      </c>
      <c r="H21" s="346">
        <v>-0.153</v>
      </c>
      <c r="I21" s="344">
        <v>7.8E-2</v>
      </c>
      <c r="J21" s="344">
        <v>0</v>
      </c>
      <c r="K21" s="347">
        <v>-0.71799999999999997</v>
      </c>
    </row>
    <row r="22" spans="1:11" x14ac:dyDescent="0.3">
      <c r="A22" s="331" t="s">
        <v>236</v>
      </c>
      <c r="B22" s="230"/>
      <c r="C22" s="479"/>
      <c r="D22" s="232"/>
      <c r="E22" s="232"/>
      <c r="F22" s="232"/>
      <c r="G22" s="234"/>
      <c r="H22" s="231"/>
      <c r="I22" s="232"/>
      <c r="J22" s="232"/>
      <c r="K22" s="235"/>
    </row>
    <row r="23" spans="1:11" x14ac:dyDescent="0.3">
      <c r="A23" s="332" t="s">
        <v>83</v>
      </c>
      <c r="B23" s="230"/>
      <c r="C23" s="479" t="s">
        <v>237</v>
      </c>
      <c r="D23" s="333">
        <v>47450</v>
      </c>
      <c r="E23" s="333" t="s">
        <v>332</v>
      </c>
      <c r="F23" s="333">
        <v>3529</v>
      </c>
      <c r="G23" s="334">
        <v>60797</v>
      </c>
      <c r="H23" s="305">
        <v>42476</v>
      </c>
      <c r="I23" s="333">
        <v>56879</v>
      </c>
      <c r="J23" s="333">
        <v>0</v>
      </c>
      <c r="K23" s="309">
        <v>22520</v>
      </c>
    </row>
    <row r="24" spans="1:11" x14ac:dyDescent="0.3">
      <c r="A24" s="335" t="s">
        <v>226</v>
      </c>
      <c r="B24" s="230"/>
      <c r="C24" s="479" t="s">
        <v>47</v>
      </c>
      <c r="D24" s="336">
        <v>0.01</v>
      </c>
      <c r="E24" s="336">
        <v>-0.748</v>
      </c>
      <c r="F24" s="336">
        <v>-0.93799999999999994</v>
      </c>
      <c r="G24" s="337">
        <v>0.02</v>
      </c>
      <c r="H24" s="276">
        <v>-0.105</v>
      </c>
      <c r="I24" s="336">
        <v>3.2000000000000001E-2</v>
      </c>
      <c r="J24" s="336">
        <v>0</v>
      </c>
      <c r="K24" s="280">
        <v>-0.63</v>
      </c>
    </row>
    <row r="25" spans="1:11" x14ac:dyDescent="0.3">
      <c r="A25" s="332" t="s">
        <v>85</v>
      </c>
      <c r="B25" s="230"/>
      <c r="C25" s="479" t="s">
        <v>237</v>
      </c>
      <c r="D25" s="333">
        <v>20398</v>
      </c>
      <c r="E25" s="333" t="s">
        <v>333</v>
      </c>
      <c r="F25" s="333">
        <v>1722</v>
      </c>
      <c r="G25" s="334">
        <v>27746</v>
      </c>
      <c r="H25" s="305">
        <v>18233</v>
      </c>
      <c r="I25" s="333">
        <v>25206</v>
      </c>
      <c r="J25" s="333">
        <v>0</v>
      </c>
      <c r="K25" s="309">
        <v>13194</v>
      </c>
    </row>
    <row r="26" spans="1:11" x14ac:dyDescent="0.3">
      <c r="A26" s="335" t="s">
        <v>227</v>
      </c>
      <c r="B26" s="230"/>
      <c r="C26" s="479" t="s">
        <v>47</v>
      </c>
      <c r="D26" s="336">
        <v>5.5E-2</v>
      </c>
      <c r="E26" s="336">
        <v>-0.71599999999999997</v>
      </c>
      <c r="F26" s="336">
        <v>-0.93200000000000005</v>
      </c>
      <c r="G26" s="337">
        <v>7.1999999999999995E-2</v>
      </c>
      <c r="H26" s="276">
        <v>-0.106</v>
      </c>
      <c r="I26" s="336">
        <v>4.1000000000000002E-2</v>
      </c>
      <c r="J26" s="336">
        <v>0</v>
      </c>
      <c r="K26" s="280">
        <v>-0.52400000000000002</v>
      </c>
    </row>
    <row r="27" spans="1:11" x14ac:dyDescent="0.3">
      <c r="A27" s="332" t="s">
        <v>228</v>
      </c>
      <c r="B27" s="230"/>
      <c r="C27" s="479" t="s">
        <v>237</v>
      </c>
      <c r="D27" s="333">
        <v>7218</v>
      </c>
      <c r="E27" s="333" t="s">
        <v>334</v>
      </c>
      <c r="F27" s="333">
        <v>616</v>
      </c>
      <c r="G27" s="334">
        <v>21739</v>
      </c>
      <c r="H27" s="305">
        <v>5728</v>
      </c>
      <c r="I27" s="333">
        <v>19208</v>
      </c>
      <c r="J27" s="333">
        <v>0</v>
      </c>
      <c r="K27" s="309">
        <v>11204</v>
      </c>
    </row>
    <row r="28" spans="1:11" x14ac:dyDescent="0.3">
      <c r="A28" s="335" t="s">
        <v>229</v>
      </c>
      <c r="B28" s="230"/>
      <c r="C28" s="479" t="s">
        <v>47</v>
      </c>
      <c r="D28" s="336">
        <v>0.1</v>
      </c>
      <c r="E28" s="336">
        <v>-0.81899999999999995</v>
      </c>
      <c r="F28" s="336">
        <v>-0.96799999999999997</v>
      </c>
      <c r="G28" s="337">
        <v>0.01</v>
      </c>
      <c r="H28" s="276">
        <v>-0.20599999999999999</v>
      </c>
      <c r="I28" s="336">
        <v>5.0999999999999997E-2</v>
      </c>
      <c r="J28" s="336">
        <v>0</v>
      </c>
      <c r="K28" s="280">
        <v>-0.48499999999999999</v>
      </c>
    </row>
    <row r="29" spans="1:11" x14ac:dyDescent="0.3">
      <c r="A29" s="332" t="s">
        <v>230</v>
      </c>
      <c r="B29" s="230"/>
      <c r="C29" s="479" t="s">
        <v>237</v>
      </c>
      <c r="D29" s="333">
        <v>6011</v>
      </c>
      <c r="E29" s="333" t="s">
        <v>335</v>
      </c>
      <c r="F29" s="333">
        <v>544</v>
      </c>
      <c r="G29" s="334">
        <v>7236</v>
      </c>
      <c r="H29" s="305">
        <v>5049</v>
      </c>
      <c r="I29" s="333">
        <v>6785</v>
      </c>
      <c r="J29" s="333">
        <v>0</v>
      </c>
      <c r="K29" s="309">
        <v>3636</v>
      </c>
    </row>
    <row r="30" spans="1:11" x14ac:dyDescent="0.3">
      <c r="A30" s="335" t="s">
        <v>231</v>
      </c>
      <c r="B30" s="230"/>
      <c r="C30" s="479" t="s">
        <v>47</v>
      </c>
      <c r="D30" s="336">
        <v>2.8000000000000001E-2</v>
      </c>
      <c r="E30" s="336">
        <v>-0.58499999999999996</v>
      </c>
      <c r="F30" s="336">
        <v>-0.92</v>
      </c>
      <c r="G30" s="337">
        <v>-2.1999999999999999E-2</v>
      </c>
      <c r="H30" s="276">
        <v>-0.16</v>
      </c>
      <c r="I30" s="336">
        <v>-6.2E-2</v>
      </c>
      <c r="J30" s="336">
        <v>0</v>
      </c>
      <c r="K30" s="280">
        <v>-0.498</v>
      </c>
    </row>
    <row r="31" spans="1:11" x14ac:dyDescent="0.3">
      <c r="A31" s="332" t="s">
        <v>232</v>
      </c>
      <c r="B31" s="230"/>
      <c r="C31" s="479" t="s">
        <v>237</v>
      </c>
      <c r="D31" s="333">
        <v>5474</v>
      </c>
      <c r="E31" s="333" t="s">
        <v>336</v>
      </c>
      <c r="F31" s="333">
        <v>1957</v>
      </c>
      <c r="G31" s="334">
        <v>10007</v>
      </c>
      <c r="H31" s="305">
        <v>4754</v>
      </c>
      <c r="I31" s="333">
        <v>8180</v>
      </c>
      <c r="J31" s="333">
        <v>0</v>
      </c>
      <c r="K31" s="309">
        <v>6907</v>
      </c>
    </row>
    <row r="32" spans="1:11" x14ac:dyDescent="0.3">
      <c r="A32" s="335" t="s">
        <v>233</v>
      </c>
      <c r="B32" s="230"/>
      <c r="C32" s="479" t="s">
        <v>47</v>
      </c>
      <c r="D32" s="336">
        <v>6.2E-2</v>
      </c>
      <c r="E32" s="336">
        <v>-0.19800000000000001</v>
      </c>
      <c r="F32" s="336">
        <v>-0.76100000000000001</v>
      </c>
      <c r="G32" s="337">
        <v>5.0999999999999997E-2</v>
      </c>
      <c r="H32" s="276">
        <v>-0.13200000000000001</v>
      </c>
      <c r="I32" s="336">
        <v>5.1999999999999998E-2</v>
      </c>
      <c r="J32" s="336">
        <v>0</v>
      </c>
      <c r="K32" s="280">
        <v>-0.31</v>
      </c>
    </row>
    <row r="33" spans="1:11" s="30" customFormat="1" x14ac:dyDescent="0.3">
      <c r="A33" s="338" t="s">
        <v>234</v>
      </c>
      <c r="B33" s="230"/>
      <c r="C33" s="479" t="s">
        <v>237</v>
      </c>
      <c r="D33" s="339">
        <v>86557</v>
      </c>
      <c r="E33" s="339" t="s">
        <v>337</v>
      </c>
      <c r="F33" s="339">
        <v>8382</v>
      </c>
      <c r="G33" s="340">
        <v>127551</v>
      </c>
      <c r="H33" s="341">
        <v>76258</v>
      </c>
      <c r="I33" s="339">
        <v>116286</v>
      </c>
      <c r="J33" s="339">
        <v>0</v>
      </c>
      <c r="K33" s="342">
        <v>57497</v>
      </c>
    </row>
    <row r="34" spans="1:11" s="30" customFormat="1" x14ac:dyDescent="0.3">
      <c r="A34" s="348" t="s">
        <v>235</v>
      </c>
      <c r="B34" s="242"/>
      <c r="C34" s="480" t="s">
        <v>47</v>
      </c>
      <c r="D34" s="349">
        <v>3.2000000000000001E-2</v>
      </c>
      <c r="E34" s="349">
        <v>-0.7</v>
      </c>
      <c r="F34" s="349">
        <v>-0.92800000000000005</v>
      </c>
      <c r="G34" s="350">
        <v>2.9000000000000001E-2</v>
      </c>
      <c r="H34" s="351">
        <v>-0.11899999999999999</v>
      </c>
      <c r="I34" s="349">
        <v>3.2000000000000001E-2</v>
      </c>
      <c r="J34" s="349">
        <v>0</v>
      </c>
      <c r="K34" s="352">
        <v>-0.54900000000000004</v>
      </c>
    </row>
    <row r="35" spans="1:11" x14ac:dyDescent="0.3">
      <c r="A35" s="221" t="s">
        <v>217</v>
      </c>
      <c r="B35" s="481" t="s">
        <v>50</v>
      </c>
      <c r="C35" s="222"/>
      <c r="D35" s="249"/>
      <c r="E35" s="250"/>
      <c r="F35" s="250"/>
      <c r="G35" s="252"/>
      <c r="H35" s="250"/>
      <c r="I35" s="250"/>
      <c r="J35" s="250"/>
      <c r="K35" s="267"/>
    </row>
    <row r="36" spans="1:11" x14ac:dyDescent="0.3">
      <c r="A36" s="260" t="s">
        <v>218</v>
      </c>
      <c r="B36" s="482"/>
      <c r="C36" s="230" t="s">
        <v>219</v>
      </c>
      <c r="D36" s="268">
        <v>9458.1460000000006</v>
      </c>
      <c r="E36" s="269">
        <v>9340.7880000000005</v>
      </c>
      <c r="F36" s="269">
        <v>9617.9770000000008</v>
      </c>
      <c r="G36" s="271">
        <v>9144.5990000000002</v>
      </c>
      <c r="H36" s="269">
        <v>9232.6389999999992</v>
      </c>
      <c r="I36" s="269">
        <v>8410.4740000000002</v>
      </c>
      <c r="J36" s="269">
        <v>8936.4439999999995</v>
      </c>
      <c r="K36" s="272">
        <v>9153.5439999999999</v>
      </c>
    </row>
    <row r="37" spans="1:11" x14ac:dyDescent="0.3">
      <c r="A37" s="261"/>
      <c r="B37" s="482"/>
      <c r="C37" s="230" t="s">
        <v>47</v>
      </c>
      <c r="D37" s="276">
        <v>9.6000000000000002E-2</v>
      </c>
      <c r="E37" s="277">
        <v>8.4000000000000005E-2</v>
      </c>
      <c r="F37" s="277">
        <v>8.1000000000000003E-2</v>
      </c>
      <c r="G37" s="279">
        <v>-3.6000000000000004E-2</v>
      </c>
      <c r="H37" s="277">
        <v>-2.4E-2</v>
      </c>
      <c r="I37" s="277">
        <v>-0.1</v>
      </c>
      <c r="J37" s="277">
        <v>-7.0999999999999994E-2</v>
      </c>
      <c r="K37" s="280">
        <v>1E-3</v>
      </c>
    </row>
    <row r="38" spans="1:11" x14ac:dyDescent="0.3">
      <c r="A38" s="260" t="s">
        <v>220</v>
      </c>
      <c r="B38" s="482"/>
      <c r="C38" s="230" t="s">
        <v>219</v>
      </c>
      <c r="D38" s="268">
        <v>21978.513999999999</v>
      </c>
      <c r="E38" s="269">
        <v>21770.991000000002</v>
      </c>
      <c r="F38" s="269">
        <v>21679.41</v>
      </c>
      <c r="G38" s="271">
        <v>22564.506000000001</v>
      </c>
      <c r="H38" s="269">
        <v>20815.365000000002</v>
      </c>
      <c r="I38" s="269">
        <v>13233.732</v>
      </c>
      <c r="J38" s="269">
        <v>18211.285</v>
      </c>
      <c r="K38" s="272">
        <v>19325.75</v>
      </c>
    </row>
    <row r="39" spans="1:11" x14ac:dyDescent="0.3">
      <c r="A39" s="261"/>
      <c r="B39" s="482"/>
      <c r="C39" s="230" t="s">
        <v>47</v>
      </c>
      <c r="D39" s="231">
        <v>4.0999999999999995E-2</v>
      </c>
      <c r="E39" s="232">
        <v>0.02</v>
      </c>
      <c r="F39" s="232">
        <v>0.03</v>
      </c>
      <c r="G39" s="234">
        <v>6.7000000000000004E-2</v>
      </c>
      <c r="H39" s="232">
        <v>-5.2999999999999999E-2</v>
      </c>
      <c r="I39" s="232">
        <v>-0.39200000000000002</v>
      </c>
      <c r="J39" s="232">
        <v>-0.16</v>
      </c>
      <c r="K39" s="235">
        <v>-0.14400000000000002</v>
      </c>
    </row>
    <row r="40" spans="1:11" x14ac:dyDescent="0.3">
      <c r="A40" s="260" t="s">
        <v>221</v>
      </c>
      <c r="B40" s="482"/>
      <c r="C40" s="230" t="s">
        <v>219</v>
      </c>
      <c r="D40" s="268">
        <v>8271.259</v>
      </c>
      <c r="E40" s="269">
        <v>8292.395999999997</v>
      </c>
      <c r="F40" s="269">
        <v>8335.2520000000022</v>
      </c>
      <c r="G40" s="271">
        <v>8402.3339999999989</v>
      </c>
      <c r="H40" s="269">
        <v>8280.2600000000039</v>
      </c>
      <c r="I40" s="269">
        <v>7958.6690000000008</v>
      </c>
      <c r="J40" s="269">
        <v>8558.2739999999994</v>
      </c>
      <c r="K40" s="272">
        <v>8639.0760000000009</v>
      </c>
    </row>
    <row r="41" spans="1:11" x14ac:dyDescent="0.3">
      <c r="A41" s="261"/>
      <c r="B41" s="482"/>
      <c r="C41" s="230" t="s">
        <v>47</v>
      </c>
      <c r="D41" s="231">
        <v>1E-3</v>
      </c>
      <c r="E41" s="232">
        <v>2E-3</v>
      </c>
      <c r="F41" s="232">
        <v>9.0000000000000011E-3</v>
      </c>
      <c r="G41" s="234">
        <v>1.7000000000000001E-2</v>
      </c>
      <c r="H41" s="232">
        <v>1E-3</v>
      </c>
      <c r="I41" s="232">
        <v>-0.04</v>
      </c>
      <c r="J41" s="232">
        <v>2.7000000000000003E-2</v>
      </c>
      <c r="K41" s="235">
        <v>2.7999999999999997E-2</v>
      </c>
    </row>
    <row r="42" spans="1:11" x14ac:dyDescent="0.3">
      <c r="A42" s="260" t="s">
        <v>222</v>
      </c>
      <c r="B42" s="482"/>
      <c r="C42" s="230" t="s">
        <v>219</v>
      </c>
      <c r="D42" s="268">
        <v>31527.386999999999</v>
      </c>
      <c r="E42" s="269">
        <v>31675.803</v>
      </c>
      <c r="F42" s="269">
        <v>31967.314999999999</v>
      </c>
      <c r="G42" s="271">
        <v>32046.633000000002</v>
      </c>
      <c r="H42" s="269">
        <v>31408.728999999999</v>
      </c>
      <c r="I42" s="269">
        <v>26971.757000000001</v>
      </c>
      <c r="J42" s="269">
        <v>30664.563999999998</v>
      </c>
      <c r="K42" s="272">
        <v>30525.013999999999</v>
      </c>
    </row>
    <row r="43" spans="1:11" x14ac:dyDescent="0.3">
      <c r="A43" s="241"/>
      <c r="B43" s="483"/>
      <c r="C43" s="242" t="s">
        <v>47</v>
      </c>
      <c r="D43" s="243">
        <v>2.6000000000000002E-2</v>
      </c>
      <c r="E43" s="244">
        <v>2.5000000000000001E-2</v>
      </c>
      <c r="F43" s="244">
        <v>2.8999999999999998E-2</v>
      </c>
      <c r="G43" s="246">
        <v>2.6000000000000002E-2</v>
      </c>
      <c r="H43" s="244">
        <v>-4.0000000000000001E-3</v>
      </c>
      <c r="I43" s="244">
        <v>-0.14899999999999999</v>
      </c>
      <c r="J43" s="244">
        <v>-4.0999999999999995E-2</v>
      </c>
      <c r="K43" s="247">
        <v>-4.7E-2</v>
      </c>
    </row>
    <row r="44" spans="1:11" ht="14.25" customHeight="1" x14ac:dyDescent="0.3">
      <c r="A44" s="547" t="s">
        <v>25</v>
      </c>
      <c r="B44" s="547"/>
      <c r="C44" s="547"/>
      <c r="D44" s="547"/>
      <c r="E44" s="547"/>
      <c r="F44" s="547"/>
      <c r="G44" s="547"/>
      <c r="H44" s="547"/>
      <c r="I44" s="547"/>
      <c r="J44" s="547"/>
      <c r="K44" s="547"/>
    </row>
    <row r="45" spans="1:11" x14ac:dyDescent="0.3">
      <c r="A45" s="325" t="s">
        <v>238</v>
      </c>
    </row>
    <row r="46" spans="1:11" x14ac:dyDescent="0.3">
      <c r="A46" s="325" t="s">
        <v>89</v>
      </c>
    </row>
  </sheetData>
  <mergeCells count="7">
    <mergeCell ref="A44:K44"/>
    <mergeCell ref="A3:K3"/>
    <mergeCell ref="H4:K4"/>
    <mergeCell ref="A5:A7"/>
    <mergeCell ref="D5:K5"/>
    <mergeCell ref="D6:G6"/>
    <mergeCell ref="H6:K6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A4" sqref="A4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75"/>
    </row>
    <row r="3" spans="2:19" s="379" customFormat="1" ht="35.1" customHeight="1" x14ac:dyDescent="0.3">
      <c r="B3" s="570" t="s">
        <v>298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</row>
    <row r="4" spans="2:19" s="379" customFormat="1" ht="21.75" customHeight="1" x14ac:dyDescent="0.3"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</row>
    <row r="5" spans="2:19" s="379" customFormat="1" ht="21.75" customHeight="1" x14ac:dyDescent="0.3">
      <c r="B5" s="553" t="s">
        <v>308</v>
      </c>
      <c r="C5" s="553"/>
      <c r="D5" s="553"/>
      <c r="E5" s="553"/>
      <c r="F5" s="553"/>
      <c r="G5" s="553"/>
      <c r="H5" s="553"/>
      <c r="I5" s="553"/>
      <c r="J5" s="553"/>
      <c r="K5" s="400"/>
      <c r="L5" s="400"/>
      <c r="M5" s="400"/>
      <c r="N5" s="400"/>
      <c r="O5" s="400"/>
      <c r="P5" s="400"/>
      <c r="Q5" s="400"/>
      <c r="R5" s="400"/>
      <c r="S5" s="400"/>
    </row>
    <row r="6" spans="2:19" s="379" customFormat="1" ht="21.75" customHeight="1" x14ac:dyDescent="0.3">
      <c r="B6" s="554" t="s">
        <v>95</v>
      </c>
      <c r="C6" s="554"/>
      <c r="D6" s="554"/>
      <c r="E6" s="554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</row>
    <row r="7" spans="2:19" s="379" customFormat="1" ht="87.75" customHeight="1" x14ac:dyDescent="0.3">
      <c r="B7" s="568" t="s">
        <v>113</v>
      </c>
      <c r="C7" s="569"/>
      <c r="D7" s="92" t="s">
        <v>96</v>
      </c>
      <c r="E7" s="90" t="s">
        <v>97</v>
      </c>
      <c r="F7" s="94" t="s">
        <v>98</v>
      </c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</row>
    <row r="8" spans="2:19" s="379" customFormat="1" ht="12.75" customHeight="1" x14ac:dyDescent="0.3"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</row>
    <row r="9" spans="2:19" s="379" customFormat="1" ht="21.75" customHeight="1" x14ac:dyDescent="0.3">
      <c r="B9" s="567" t="s">
        <v>299</v>
      </c>
      <c r="C9" s="567"/>
      <c r="D9" s="405">
        <v>92.415169660678643</v>
      </c>
      <c r="E9" s="405">
        <v>6.7682816185810193</v>
      </c>
      <c r="F9" s="405">
        <v>0.81654872074033746</v>
      </c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</row>
    <row r="10" spans="2:19" s="379" customFormat="1" ht="21.75" customHeight="1" x14ac:dyDescent="0.3"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</row>
    <row r="11" spans="2:19" s="379" customFormat="1" ht="36.75" customHeight="1" x14ac:dyDescent="0.3">
      <c r="B11" s="553" t="s">
        <v>309</v>
      </c>
      <c r="C11" s="553"/>
      <c r="D11" s="553"/>
      <c r="E11" s="553"/>
      <c r="F11" s="553"/>
      <c r="G11" s="553"/>
      <c r="H11" s="553"/>
      <c r="I11" s="553"/>
      <c r="J11" s="553"/>
      <c r="K11" s="400"/>
      <c r="L11" s="400"/>
      <c r="M11" s="400"/>
      <c r="N11" s="400"/>
      <c r="O11" s="400"/>
      <c r="P11" s="400"/>
      <c r="Q11" s="400"/>
      <c r="R11" s="400"/>
      <c r="S11" s="400"/>
    </row>
    <row r="12" spans="2:19" s="379" customFormat="1" ht="21.75" customHeight="1" x14ac:dyDescent="0.3">
      <c r="B12" s="554" t="s">
        <v>95</v>
      </c>
      <c r="C12" s="554"/>
      <c r="D12" s="554"/>
      <c r="E12" s="554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</row>
    <row r="13" spans="2:19" s="379" customFormat="1" ht="42" customHeight="1" x14ac:dyDescent="0.3">
      <c r="B13" s="568" t="s">
        <v>113</v>
      </c>
      <c r="C13" s="569"/>
      <c r="D13" s="92" t="s">
        <v>130</v>
      </c>
      <c r="E13" s="90" t="s">
        <v>131</v>
      </c>
      <c r="F13" s="94" t="s">
        <v>132</v>
      </c>
      <c r="G13" s="90" t="s">
        <v>303</v>
      </c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</row>
    <row r="14" spans="2:19" s="379" customFormat="1" ht="14.25" customHeight="1" x14ac:dyDescent="0.3"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</row>
    <row r="15" spans="2:19" s="379" customFormat="1" ht="17.25" customHeight="1" x14ac:dyDescent="0.3">
      <c r="B15" s="567" t="s">
        <v>299</v>
      </c>
      <c r="C15" s="567"/>
      <c r="D15" s="405">
        <v>55.47017929015734</v>
      </c>
      <c r="E15" s="405">
        <v>3.7138675448225391</v>
      </c>
      <c r="F15" s="405">
        <v>30.168313208927916</v>
      </c>
      <c r="G15" s="405">
        <v>10.647639956092206</v>
      </c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</row>
    <row r="16" spans="2:19" s="379" customFormat="1" ht="21.75" customHeight="1" x14ac:dyDescent="0.3"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</row>
    <row r="17" spans="2:27" s="379" customFormat="1" ht="34.5" customHeight="1" x14ac:dyDescent="0.3">
      <c r="B17" s="553" t="s">
        <v>310</v>
      </c>
      <c r="C17" s="553"/>
      <c r="D17" s="553"/>
      <c r="E17" s="553"/>
      <c r="F17" s="553"/>
      <c r="G17" s="553"/>
      <c r="H17" s="553"/>
      <c r="I17" s="553"/>
      <c r="J17" s="553"/>
      <c r="K17" s="400"/>
      <c r="L17" s="400"/>
      <c r="M17" s="400"/>
      <c r="N17" s="400"/>
      <c r="O17" s="400"/>
      <c r="P17" s="400"/>
      <c r="Q17" s="400"/>
      <c r="R17" s="400"/>
      <c r="S17" s="400"/>
    </row>
    <row r="18" spans="2:27" s="379" customFormat="1" ht="21.75" customHeight="1" x14ac:dyDescent="0.3">
      <c r="B18" s="554" t="s">
        <v>95</v>
      </c>
      <c r="C18" s="554"/>
      <c r="D18" s="554"/>
      <c r="E18" s="554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</row>
    <row r="19" spans="2:27" s="379" customFormat="1" ht="33.75" customHeight="1" x14ac:dyDescent="0.3">
      <c r="B19" s="568" t="s">
        <v>113</v>
      </c>
      <c r="C19" s="569"/>
      <c r="D19" s="92" t="s">
        <v>311</v>
      </c>
      <c r="E19" s="90" t="s">
        <v>312</v>
      </c>
      <c r="F19" s="94" t="s">
        <v>313</v>
      </c>
      <c r="G19" s="90" t="s">
        <v>303</v>
      </c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</row>
    <row r="20" spans="2:27" s="379" customFormat="1" ht="13.5" customHeight="1" x14ac:dyDescent="0.3"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</row>
    <row r="21" spans="2:27" s="379" customFormat="1" ht="18.75" customHeight="1" x14ac:dyDescent="0.3">
      <c r="B21" s="567" t="s">
        <v>299</v>
      </c>
      <c r="C21" s="567"/>
      <c r="D21" s="405">
        <v>19.849981705085987</v>
      </c>
      <c r="E21" s="405">
        <v>35.986095865349434</v>
      </c>
      <c r="F21" s="405">
        <v>27.936333699231614</v>
      </c>
      <c r="G21" s="405">
        <v>16.227588730332968</v>
      </c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</row>
    <row r="22" spans="2:27" s="379" customFormat="1" ht="21.75" customHeight="1" x14ac:dyDescent="0.3"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</row>
    <row r="23" spans="2:27" s="404" customFormat="1" ht="22.5" customHeight="1" x14ac:dyDescent="0.3">
      <c r="B23" s="553" t="s">
        <v>300</v>
      </c>
      <c r="C23" s="553"/>
      <c r="D23" s="553"/>
      <c r="E23" s="553"/>
      <c r="F23" s="553"/>
      <c r="G23" s="553"/>
      <c r="H23" s="553"/>
      <c r="I23" s="553"/>
      <c r="J23" s="553"/>
      <c r="K23" s="379"/>
      <c r="L23" s="379"/>
      <c r="M23" s="379"/>
      <c r="N23" s="10"/>
      <c r="O23" s="10"/>
      <c r="P23" s="379"/>
      <c r="Q23" s="379"/>
      <c r="R23" s="379"/>
      <c r="S23" s="379"/>
      <c r="T23" s="379"/>
      <c r="U23" s="379"/>
      <c r="V23" s="379"/>
      <c r="W23" s="379"/>
    </row>
    <row r="24" spans="2:27" s="404" customFormat="1" ht="22.5" customHeight="1" x14ac:dyDescent="0.3">
      <c r="B24" s="554" t="s">
        <v>95</v>
      </c>
      <c r="C24" s="554"/>
      <c r="D24" s="554"/>
      <c r="E24" s="554"/>
      <c r="F24" s="402"/>
      <c r="G24" s="402"/>
      <c r="H24" s="402"/>
      <c r="I24" s="402"/>
      <c r="J24" s="402"/>
      <c r="K24" s="379"/>
      <c r="L24" s="379"/>
      <c r="M24" s="379"/>
      <c r="N24" s="10"/>
      <c r="O24" s="10"/>
      <c r="P24" s="379"/>
      <c r="Q24" s="379"/>
      <c r="R24" s="379"/>
      <c r="S24" s="379"/>
      <c r="T24" s="379"/>
      <c r="U24" s="379"/>
      <c r="V24" s="379"/>
      <c r="W24" s="379"/>
    </row>
    <row r="25" spans="2:27" s="404" customFormat="1" ht="30" customHeight="1" x14ac:dyDescent="0.3">
      <c r="B25" s="578" t="s">
        <v>113</v>
      </c>
      <c r="C25" s="579"/>
      <c r="D25" s="575" t="s">
        <v>304</v>
      </c>
      <c r="E25" s="576"/>
      <c r="F25" s="576"/>
      <c r="G25" s="576"/>
      <c r="H25" s="582" t="s">
        <v>305</v>
      </c>
      <c r="I25" s="583"/>
      <c r="J25" s="583"/>
      <c r="K25" s="583"/>
      <c r="L25" s="582" t="s">
        <v>135</v>
      </c>
      <c r="M25" s="583"/>
      <c r="N25" s="583"/>
      <c r="O25" s="583"/>
      <c r="P25" s="582" t="s">
        <v>306</v>
      </c>
      <c r="Q25" s="583"/>
      <c r="R25" s="583"/>
      <c r="S25" s="583"/>
      <c r="T25" s="586" t="s">
        <v>307</v>
      </c>
      <c r="U25" s="587"/>
      <c r="V25" s="587"/>
      <c r="W25" s="587"/>
      <c r="X25" s="586" t="s">
        <v>136</v>
      </c>
      <c r="Y25" s="587"/>
      <c r="Z25" s="587"/>
      <c r="AA25" s="587"/>
    </row>
    <row r="26" spans="2:27" s="404" customFormat="1" ht="75.75" customHeight="1" x14ac:dyDescent="0.3">
      <c r="B26" s="568"/>
      <c r="C26" s="569"/>
      <c r="D26" s="92" t="s">
        <v>301</v>
      </c>
      <c r="E26" s="90" t="s">
        <v>302</v>
      </c>
      <c r="F26" s="90" t="s">
        <v>275</v>
      </c>
      <c r="G26" s="94" t="s">
        <v>303</v>
      </c>
      <c r="H26" s="92" t="s">
        <v>301</v>
      </c>
      <c r="I26" s="90" t="s">
        <v>302</v>
      </c>
      <c r="J26" s="90" t="s">
        <v>275</v>
      </c>
      <c r="K26" s="94" t="s">
        <v>303</v>
      </c>
      <c r="L26" s="92" t="s">
        <v>301</v>
      </c>
      <c r="M26" s="90" t="s">
        <v>302</v>
      </c>
      <c r="N26" s="90" t="s">
        <v>275</v>
      </c>
      <c r="O26" s="94" t="s">
        <v>303</v>
      </c>
      <c r="P26" s="92" t="s">
        <v>301</v>
      </c>
      <c r="Q26" s="90" t="s">
        <v>302</v>
      </c>
      <c r="R26" s="90" t="s">
        <v>275</v>
      </c>
      <c r="S26" s="94" t="s">
        <v>303</v>
      </c>
      <c r="T26" s="92" t="s">
        <v>301</v>
      </c>
      <c r="U26" s="90" t="s">
        <v>302</v>
      </c>
      <c r="V26" s="90" t="s">
        <v>275</v>
      </c>
      <c r="W26" s="94" t="s">
        <v>303</v>
      </c>
      <c r="X26" s="92" t="s">
        <v>301</v>
      </c>
      <c r="Y26" s="90" t="s">
        <v>302</v>
      </c>
      <c r="Z26" s="90" t="s">
        <v>275</v>
      </c>
      <c r="AA26" s="94" t="s">
        <v>303</v>
      </c>
    </row>
    <row r="27" spans="2:27" s="404" customFormat="1" ht="7.5" customHeight="1" x14ac:dyDescent="0.3">
      <c r="B27" s="34"/>
      <c r="C27" s="35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10"/>
      <c r="O27" s="10"/>
      <c r="P27" s="379"/>
      <c r="Q27" s="379"/>
      <c r="R27" s="379"/>
      <c r="S27" s="379"/>
      <c r="T27" s="379"/>
      <c r="U27" s="379"/>
      <c r="V27" s="379"/>
      <c r="W27" s="379"/>
    </row>
    <row r="28" spans="2:27" s="379" customFormat="1" ht="18" customHeight="1" x14ac:dyDescent="0.3">
      <c r="B28" s="567" t="s">
        <v>299</v>
      </c>
      <c r="C28" s="567"/>
      <c r="D28" s="405">
        <v>12.294182217343579</v>
      </c>
      <c r="E28" s="405">
        <v>1.2074643249176729</v>
      </c>
      <c r="F28" s="405">
        <v>76.582510062202701</v>
      </c>
      <c r="G28" s="406">
        <v>9.9158433955360401</v>
      </c>
      <c r="H28" s="407">
        <v>10.171972191730699</v>
      </c>
      <c r="I28" s="405">
        <v>1.3721185510428102</v>
      </c>
      <c r="J28" s="405">
        <v>75.850713501646538</v>
      </c>
      <c r="K28" s="408">
        <v>12.605195755579949</v>
      </c>
      <c r="L28" s="409">
        <v>17.032564946944749</v>
      </c>
      <c r="M28" s="405">
        <v>4.061470911086718</v>
      </c>
      <c r="N28" s="405">
        <v>65.312843029637762</v>
      </c>
      <c r="O28" s="410">
        <v>13.593121112330772</v>
      </c>
      <c r="P28" s="411">
        <v>8.6534943285766559</v>
      </c>
      <c r="Q28" s="405">
        <v>0.89645078668130262</v>
      </c>
      <c r="R28" s="405">
        <v>77.387486278814492</v>
      </c>
      <c r="S28" s="405">
        <v>13.062568605927552</v>
      </c>
      <c r="T28" s="411">
        <v>3.7138675448225391</v>
      </c>
      <c r="U28" s="405">
        <v>0.67691181851445303</v>
      </c>
      <c r="V28" s="405">
        <v>82.510062202707644</v>
      </c>
      <c r="W28" s="405">
        <v>13.09915843395536</v>
      </c>
      <c r="X28" s="411">
        <v>11.81851445298207</v>
      </c>
      <c r="Y28" s="405">
        <v>2.7625320160995241</v>
      </c>
      <c r="Z28" s="405">
        <v>69.17306988657154</v>
      </c>
      <c r="AA28" s="405">
        <v>16.245883644346872</v>
      </c>
    </row>
    <row r="29" spans="2:27" s="379" customFormat="1" ht="18" customHeight="1" x14ac:dyDescent="0.3">
      <c r="B29" s="401"/>
      <c r="C29" s="401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</row>
    <row r="30" spans="2:27" s="379" customFormat="1" ht="18" customHeight="1" x14ac:dyDescent="0.3">
      <c r="B30" s="401"/>
      <c r="C30" s="401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</row>
    <row r="31" spans="2:27" s="379" customFormat="1" ht="18" customHeight="1" x14ac:dyDescent="0.3">
      <c r="B31" s="401"/>
      <c r="C31" s="401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</row>
    <row r="32" spans="2:27" s="379" customFormat="1" ht="18" customHeight="1" x14ac:dyDescent="0.3">
      <c r="B32" s="401"/>
      <c r="C32" s="401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</row>
    <row r="33" spans="2:23" s="379" customFormat="1" ht="35.1" customHeight="1" x14ac:dyDescent="0.3"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</row>
    <row r="34" spans="2:23" ht="36" customHeight="1" x14ac:dyDescent="0.3">
      <c r="B34" s="570" t="s">
        <v>269</v>
      </c>
      <c r="C34" s="570"/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</row>
    <row r="35" spans="2:23" x14ac:dyDescent="0.3">
      <c r="B35" s="553" t="s">
        <v>271</v>
      </c>
      <c r="C35" s="553"/>
      <c r="D35" s="553"/>
      <c r="E35" s="553"/>
      <c r="F35" s="553"/>
      <c r="G35" s="553"/>
      <c r="H35" s="553"/>
      <c r="I35" s="553"/>
      <c r="J35" s="553"/>
      <c r="N35" s="10"/>
      <c r="O35" s="10"/>
    </row>
    <row r="36" spans="2:23" x14ac:dyDescent="0.3">
      <c r="B36" s="553"/>
      <c r="C36" s="553"/>
      <c r="D36" s="553"/>
      <c r="E36" s="553"/>
      <c r="F36" s="553"/>
      <c r="G36" s="553"/>
      <c r="H36" s="553"/>
      <c r="I36" s="553"/>
      <c r="J36" s="553"/>
      <c r="N36" s="10"/>
      <c r="O36" s="10"/>
    </row>
    <row r="37" spans="2:23" ht="15.75" customHeight="1" x14ac:dyDescent="0.3">
      <c r="B37" s="554" t="s">
        <v>95</v>
      </c>
      <c r="C37" s="554"/>
      <c r="D37" s="554"/>
      <c r="E37" s="554"/>
      <c r="F37" s="363"/>
      <c r="G37" s="363"/>
      <c r="H37" s="363"/>
      <c r="I37" s="363"/>
      <c r="J37" s="363"/>
      <c r="N37" s="10"/>
      <c r="O37" s="10"/>
    </row>
    <row r="38" spans="2:23" ht="15" customHeight="1" x14ac:dyDescent="0.3">
      <c r="B38" s="578" t="s">
        <v>113</v>
      </c>
      <c r="C38" s="579"/>
      <c r="D38" s="575" t="s">
        <v>272</v>
      </c>
      <c r="E38" s="576"/>
      <c r="F38" s="576"/>
      <c r="G38" s="576"/>
      <c r="H38" s="582" t="s">
        <v>276</v>
      </c>
      <c r="I38" s="583"/>
      <c r="J38" s="583"/>
      <c r="K38" s="583"/>
      <c r="L38" s="582" t="s">
        <v>135</v>
      </c>
      <c r="M38" s="583"/>
      <c r="N38" s="583"/>
      <c r="O38" s="583"/>
      <c r="P38" s="582" t="s">
        <v>136</v>
      </c>
      <c r="Q38" s="583"/>
      <c r="R38" s="583"/>
      <c r="S38" s="583"/>
      <c r="T38" s="582" t="s">
        <v>137</v>
      </c>
      <c r="U38" s="583"/>
      <c r="V38" s="583"/>
      <c r="W38" s="583"/>
    </row>
    <row r="39" spans="2:23" ht="40.799999999999997" x14ac:dyDescent="0.3">
      <c r="B39" s="568"/>
      <c r="C39" s="569"/>
      <c r="D39" s="92" t="s">
        <v>273</v>
      </c>
      <c r="E39" s="90" t="s">
        <v>274</v>
      </c>
      <c r="F39" s="90" t="s">
        <v>275</v>
      </c>
      <c r="G39" s="94" t="s">
        <v>142</v>
      </c>
      <c r="H39" s="92" t="s">
        <v>273</v>
      </c>
      <c r="I39" s="90" t="s">
        <v>274</v>
      </c>
      <c r="J39" s="90" t="s">
        <v>275</v>
      </c>
      <c r="K39" s="94" t="s">
        <v>142</v>
      </c>
      <c r="L39" s="92" t="s">
        <v>273</v>
      </c>
      <c r="M39" s="90" t="s">
        <v>274</v>
      </c>
      <c r="N39" s="90" t="s">
        <v>275</v>
      </c>
      <c r="O39" s="94" t="s">
        <v>142</v>
      </c>
      <c r="P39" s="92" t="s">
        <v>273</v>
      </c>
      <c r="Q39" s="90" t="s">
        <v>274</v>
      </c>
      <c r="R39" s="90" t="s">
        <v>275</v>
      </c>
      <c r="S39" s="94" t="s">
        <v>142</v>
      </c>
      <c r="T39" s="92" t="s">
        <v>273</v>
      </c>
      <c r="U39" s="90" t="s">
        <v>274</v>
      </c>
      <c r="V39" s="90" t="s">
        <v>275</v>
      </c>
      <c r="W39" s="94" t="s">
        <v>142</v>
      </c>
    </row>
    <row r="40" spans="2:23" x14ac:dyDescent="0.3">
      <c r="B40" s="34"/>
      <c r="C40" s="35"/>
      <c r="N40" s="10"/>
      <c r="O40" s="10"/>
    </row>
    <row r="41" spans="2:23" x14ac:dyDescent="0.3">
      <c r="B41" s="567" t="s">
        <v>270</v>
      </c>
      <c r="C41" s="567"/>
      <c r="D41" s="362">
        <v>13.482953572040431</v>
      </c>
      <c r="E41" s="362">
        <v>3.7176631831420246</v>
      </c>
      <c r="F41" s="362">
        <v>74.901490491690936</v>
      </c>
      <c r="G41" s="362">
        <v>7.8978927531266061</v>
      </c>
      <c r="H41" s="362">
        <v>15.367483296213807</v>
      </c>
      <c r="I41" s="362">
        <v>5.3794757580949124</v>
      </c>
      <c r="J41" s="362">
        <v>69.470618468391294</v>
      </c>
      <c r="K41" s="362">
        <v>9.782422477299983</v>
      </c>
      <c r="L41" s="362">
        <v>20.215864313859861</v>
      </c>
      <c r="M41" s="362">
        <v>6.4759294157957852</v>
      </c>
      <c r="N41" s="362">
        <v>63.268802467020734</v>
      </c>
      <c r="O41" s="362">
        <v>10.039403803323625</v>
      </c>
      <c r="P41" s="362">
        <v>18.965221860544801</v>
      </c>
      <c r="Q41" s="362">
        <v>5.5507966421106731</v>
      </c>
      <c r="R41" s="362">
        <v>64.12540688709953</v>
      </c>
      <c r="S41" s="362">
        <v>11.358574610244988</v>
      </c>
      <c r="T41" s="362">
        <v>17.114956313174577</v>
      </c>
      <c r="U41" s="362">
        <v>7.0584204214493758</v>
      </c>
      <c r="V41" s="362">
        <v>66.215521672091825</v>
      </c>
      <c r="W41" s="362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53" t="s">
        <v>277</v>
      </c>
      <c r="C45" s="553"/>
      <c r="D45" s="553"/>
      <c r="E45" s="553"/>
      <c r="F45" s="553"/>
      <c r="G45" s="553"/>
      <c r="H45" s="553"/>
      <c r="I45" s="553"/>
      <c r="J45" s="553"/>
      <c r="L45" s="10"/>
      <c r="M45" s="10"/>
      <c r="N45" s="10"/>
      <c r="O45" s="10"/>
    </row>
    <row r="46" spans="2:23" x14ac:dyDescent="0.3">
      <c r="B46" s="553"/>
      <c r="C46" s="553"/>
      <c r="D46" s="553"/>
      <c r="E46" s="553"/>
      <c r="F46" s="553"/>
      <c r="G46" s="553"/>
      <c r="H46" s="553"/>
      <c r="I46" s="553"/>
      <c r="J46" s="553"/>
      <c r="L46" s="10"/>
      <c r="M46" s="10"/>
      <c r="N46" s="10"/>
      <c r="O46" s="10"/>
    </row>
    <row r="47" spans="2:23" x14ac:dyDescent="0.3">
      <c r="B47" s="554" t="s">
        <v>95</v>
      </c>
      <c r="C47" s="554"/>
      <c r="D47" s="554"/>
      <c r="E47" s="554"/>
      <c r="F47" s="363"/>
      <c r="G47" s="363"/>
      <c r="H47" s="363"/>
      <c r="I47" s="363"/>
      <c r="J47" s="363"/>
      <c r="L47" s="10"/>
      <c r="M47" s="10"/>
      <c r="N47" s="10"/>
      <c r="O47" s="10"/>
    </row>
    <row r="48" spans="2:23" ht="15" customHeight="1" x14ac:dyDescent="0.3">
      <c r="B48" s="578" t="s">
        <v>113</v>
      </c>
      <c r="C48" s="579"/>
      <c r="D48" s="584">
        <v>2020</v>
      </c>
      <c r="E48" s="585"/>
      <c r="F48" s="585"/>
      <c r="G48" s="585"/>
      <c r="H48" s="584">
        <v>2021</v>
      </c>
      <c r="I48" s="585"/>
      <c r="J48" s="585"/>
      <c r="K48" s="585"/>
      <c r="L48" s="10"/>
      <c r="M48" s="10"/>
      <c r="N48" s="10"/>
      <c r="O48" s="10"/>
    </row>
    <row r="49" spans="2:23" ht="51" x14ac:dyDescent="0.3">
      <c r="B49" s="568"/>
      <c r="C49" s="569"/>
      <c r="D49" s="92" t="s">
        <v>278</v>
      </c>
      <c r="E49" s="90" t="s">
        <v>279</v>
      </c>
      <c r="F49" s="90" t="s">
        <v>280</v>
      </c>
      <c r="G49" s="94" t="s">
        <v>142</v>
      </c>
      <c r="H49" s="92" t="s">
        <v>278</v>
      </c>
      <c r="I49" s="90" t="s">
        <v>279</v>
      </c>
      <c r="J49" s="90" t="s">
        <v>280</v>
      </c>
      <c r="K49" s="94" t="s">
        <v>142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67" t="s">
        <v>270</v>
      </c>
      <c r="C51" s="567"/>
      <c r="D51" s="362">
        <v>8.874421792016447</v>
      </c>
      <c r="E51" s="362">
        <v>73.410998800753816</v>
      </c>
      <c r="F51" s="362">
        <v>4.2830221003940379</v>
      </c>
      <c r="G51" s="362">
        <v>13.431557306835703</v>
      </c>
      <c r="H51" s="362">
        <v>10.090800068528354</v>
      </c>
      <c r="I51" s="362">
        <v>57.992119239335274</v>
      </c>
      <c r="J51" s="362">
        <v>10.4163097481583</v>
      </c>
      <c r="K51" s="362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53" t="s">
        <v>281</v>
      </c>
      <c r="C54" s="553"/>
      <c r="D54" s="553"/>
      <c r="E54" s="553"/>
      <c r="F54" s="553"/>
      <c r="G54" s="553"/>
      <c r="H54" s="553"/>
      <c r="I54" s="553"/>
      <c r="J54" s="553"/>
      <c r="K54" s="553"/>
      <c r="L54" s="10"/>
      <c r="M54" s="10"/>
      <c r="N54" s="10"/>
      <c r="O54" s="10"/>
    </row>
    <row r="55" spans="2:23" ht="29.25" customHeight="1" x14ac:dyDescent="0.3"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10"/>
      <c r="M55" s="10"/>
      <c r="N55" s="10"/>
      <c r="O55" s="10"/>
    </row>
    <row r="56" spans="2:23" x14ac:dyDescent="0.3">
      <c r="B56" s="554" t="s">
        <v>95</v>
      </c>
      <c r="C56" s="554"/>
      <c r="D56" s="554"/>
      <c r="E56" s="554"/>
      <c r="F56" s="363"/>
      <c r="G56" s="363"/>
      <c r="H56" s="363"/>
      <c r="I56" s="363"/>
      <c r="J56" s="363"/>
      <c r="K56" s="363"/>
      <c r="L56" s="10"/>
      <c r="M56" s="10"/>
      <c r="N56" s="10"/>
      <c r="O56" s="10"/>
    </row>
    <row r="57" spans="2:23" ht="40.799999999999997" x14ac:dyDescent="0.3">
      <c r="B57" s="568" t="s">
        <v>113</v>
      </c>
      <c r="C57" s="569"/>
      <c r="D57" s="92" t="s">
        <v>282</v>
      </c>
      <c r="E57" s="90" t="s">
        <v>283</v>
      </c>
      <c r="F57" s="94" t="s">
        <v>142</v>
      </c>
      <c r="G57" s="363"/>
      <c r="H57" s="363"/>
      <c r="I57" s="363"/>
      <c r="J57" s="363"/>
      <c r="K57" s="363"/>
      <c r="L57" s="10"/>
      <c r="M57" s="10"/>
      <c r="N57" s="10"/>
      <c r="O57" s="10"/>
    </row>
    <row r="58" spans="2:23" x14ac:dyDescent="0.3">
      <c r="B58" s="34"/>
      <c r="C58" s="35"/>
      <c r="G58" s="363"/>
      <c r="H58" s="363"/>
      <c r="I58" s="363"/>
      <c r="J58" s="363"/>
      <c r="K58" s="363"/>
      <c r="L58" s="10"/>
      <c r="M58" s="10"/>
      <c r="N58" s="10"/>
      <c r="O58" s="10"/>
    </row>
    <row r="59" spans="2:23" x14ac:dyDescent="0.3">
      <c r="B59" s="567" t="s">
        <v>270</v>
      </c>
      <c r="C59" s="567"/>
      <c r="D59" s="362">
        <v>10.9</v>
      </c>
      <c r="E59" s="362">
        <v>55.3</v>
      </c>
      <c r="F59" s="362">
        <v>33.9</v>
      </c>
      <c r="G59" s="363"/>
      <c r="H59" s="363"/>
      <c r="I59" s="363"/>
      <c r="J59" s="363"/>
      <c r="K59" s="363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63"/>
      <c r="H60" s="363"/>
      <c r="I60" s="363"/>
      <c r="J60" s="363"/>
      <c r="K60" s="363"/>
      <c r="L60" s="10"/>
      <c r="M60" s="10"/>
      <c r="N60" s="10"/>
      <c r="O60" s="10"/>
    </row>
    <row r="61" spans="2:23" ht="33" customHeight="1" x14ac:dyDescent="0.3">
      <c r="B61" s="570" t="s">
        <v>268</v>
      </c>
      <c r="C61" s="570"/>
      <c r="D61" s="570"/>
      <c r="E61" s="570"/>
      <c r="F61" s="570"/>
      <c r="G61" s="570"/>
      <c r="H61" s="570"/>
      <c r="I61" s="570"/>
      <c r="J61" s="570"/>
      <c r="K61" s="570"/>
      <c r="L61" s="570"/>
      <c r="M61" s="570"/>
      <c r="N61" s="570"/>
      <c r="O61" s="570"/>
      <c r="P61" s="570"/>
      <c r="Q61" s="570"/>
      <c r="R61" s="570"/>
      <c r="S61" s="570"/>
      <c r="T61" s="98"/>
      <c r="U61" s="98"/>
      <c r="V61" s="98"/>
      <c r="W61" s="98"/>
    </row>
    <row r="62" spans="2:23" x14ac:dyDescent="0.3">
      <c r="B62" s="37" t="s">
        <v>241</v>
      </c>
      <c r="I62" s="10"/>
      <c r="J62" s="10"/>
      <c r="K62" s="37" t="s">
        <v>240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95</v>
      </c>
      <c r="C64" s="33"/>
      <c r="D64" s="33"/>
      <c r="I64" s="10"/>
      <c r="J64" s="10"/>
      <c r="K64" s="36" t="s">
        <v>95</v>
      </c>
      <c r="L64" s="33"/>
      <c r="M64" s="33"/>
    </row>
    <row r="65" spans="2:19" ht="57.75" customHeight="1" x14ac:dyDescent="0.3">
      <c r="B65" s="559" t="s">
        <v>113</v>
      </c>
      <c r="C65" s="559"/>
      <c r="D65" s="559" t="s">
        <v>96</v>
      </c>
      <c r="E65" s="559"/>
      <c r="F65" s="559" t="s">
        <v>97</v>
      </c>
      <c r="G65" s="559"/>
      <c r="H65" s="559" t="s">
        <v>98</v>
      </c>
      <c r="I65" s="559"/>
      <c r="J65" s="10"/>
      <c r="K65" s="559" t="s">
        <v>113</v>
      </c>
      <c r="L65" s="559"/>
      <c r="M65" s="78" t="s">
        <v>130</v>
      </c>
      <c r="N65" s="77" t="s">
        <v>131</v>
      </c>
      <c r="O65" s="557" t="s">
        <v>132</v>
      </c>
      <c r="P65" s="558"/>
      <c r="Q65" s="88" t="s">
        <v>133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61" t="s">
        <v>99</v>
      </c>
      <c r="C67" s="561"/>
      <c r="D67" s="556">
        <v>82.13572854291418</v>
      </c>
      <c r="E67" s="556"/>
      <c r="F67" s="556">
        <v>16.387225548902194</v>
      </c>
      <c r="G67" s="556"/>
      <c r="H67" s="70"/>
      <c r="I67" s="71">
        <v>1.4770459081836327</v>
      </c>
      <c r="K67" s="580" t="s">
        <v>99</v>
      </c>
      <c r="L67" s="580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61" t="s">
        <v>100</v>
      </c>
      <c r="C68" s="561"/>
      <c r="D68" s="556">
        <v>82.216892239163954</v>
      </c>
      <c r="E68" s="556"/>
      <c r="F68" s="556">
        <v>16.463936953914683</v>
      </c>
      <c r="G68" s="556"/>
      <c r="H68" s="70"/>
      <c r="I68" s="71">
        <v>1.3191708069213637</v>
      </c>
      <c r="K68" s="560" t="s">
        <v>100</v>
      </c>
      <c r="L68" s="560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61" t="s">
        <v>143</v>
      </c>
      <c r="C69" s="561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55" t="s">
        <v>143</v>
      </c>
      <c r="L69" s="555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61" t="s">
        <v>181</v>
      </c>
      <c r="C70" s="561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55" t="s">
        <v>267</v>
      </c>
      <c r="L70" s="555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61" t="s">
        <v>201</v>
      </c>
      <c r="C72" s="561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61" t="s">
        <v>201</v>
      </c>
      <c r="L72" s="561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61" t="s">
        <v>239</v>
      </c>
      <c r="C73" s="561"/>
      <c r="D73" s="161"/>
      <c r="E73" s="161">
        <v>92.1</v>
      </c>
      <c r="F73" s="161"/>
      <c r="G73" s="161">
        <v>7.3</v>
      </c>
      <c r="H73" s="161"/>
      <c r="I73" s="161">
        <v>0.6</v>
      </c>
      <c r="K73" s="561" t="s">
        <v>239</v>
      </c>
      <c r="L73" s="561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580" t="s">
        <v>249</v>
      </c>
      <c r="C74" s="580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580" t="s">
        <v>249</v>
      </c>
      <c r="L74" s="580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580" t="s">
        <v>251</v>
      </c>
      <c r="C75" s="580"/>
      <c r="D75" s="174"/>
      <c r="E75" s="174">
        <v>96.3</v>
      </c>
      <c r="F75" s="174"/>
      <c r="G75" s="174">
        <v>3.2</v>
      </c>
      <c r="H75" s="174"/>
      <c r="I75" s="174">
        <v>0.4</v>
      </c>
      <c r="K75" s="580" t="s">
        <v>251</v>
      </c>
      <c r="L75" s="580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580" t="s">
        <v>258</v>
      </c>
      <c r="C76" s="580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580" t="s">
        <v>258</v>
      </c>
      <c r="L76" s="580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581" t="s">
        <v>128</v>
      </c>
      <c r="C79" s="581"/>
      <c r="D79" s="581"/>
      <c r="E79" s="581"/>
      <c r="F79" s="581"/>
      <c r="G79" s="581"/>
      <c r="H79" s="581"/>
      <c r="I79" s="581"/>
      <c r="K79" s="581" t="s">
        <v>129</v>
      </c>
      <c r="L79" s="581"/>
      <c r="M79" s="581"/>
      <c r="N79" s="581"/>
      <c r="O79" s="581"/>
      <c r="P79" s="581"/>
      <c r="Q79" s="581"/>
      <c r="R79" s="581"/>
      <c r="S79" s="581"/>
    </row>
    <row r="80" spans="2:19" x14ac:dyDescent="0.3">
      <c r="B80" s="581"/>
      <c r="C80" s="581"/>
      <c r="D80" s="581"/>
      <c r="E80" s="581"/>
      <c r="F80" s="581"/>
      <c r="G80" s="581"/>
      <c r="H80" s="581"/>
      <c r="I80" s="581"/>
      <c r="K80" s="581"/>
      <c r="L80" s="581"/>
      <c r="M80" s="581"/>
      <c r="N80" s="581"/>
      <c r="O80" s="581"/>
      <c r="P80" s="581"/>
      <c r="Q80" s="581"/>
      <c r="R80" s="581"/>
      <c r="S80" s="581"/>
    </row>
    <row r="81" spans="2:32" ht="30.75" customHeight="1" x14ac:dyDescent="0.3">
      <c r="B81" s="36" t="s">
        <v>95</v>
      </c>
      <c r="C81" s="33"/>
      <c r="D81" s="33"/>
      <c r="I81" s="10"/>
      <c r="K81" s="578" t="s">
        <v>113</v>
      </c>
      <c r="L81" s="579"/>
      <c r="M81" s="575" t="s">
        <v>135</v>
      </c>
      <c r="N81" s="576"/>
      <c r="O81" s="576"/>
      <c r="P81" s="576"/>
      <c r="Q81" s="577"/>
      <c r="R81" s="571" t="s">
        <v>136</v>
      </c>
      <c r="S81" s="572"/>
      <c r="T81" s="572"/>
      <c r="U81" s="573"/>
      <c r="V81" s="573"/>
      <c r="W81" s="563" t="s">
        <v>137</v>
      </c>
      <c r="X81" s="564"/>
      <c r="Y81" s="564"/>
      <c r="Z81" s="565"/>
      <c r="AA81" s="574"/>
      <c r="AB81" s="563" t="s">
        <v>138</v>
      </c>
      <c r="AC81" s="564"/>
      <c r="AD81" s="564"/>
      <c r="AE81" s="565"/>
      <c r="AF81" s="566"/>
    </row>
    <row r="82" spans="2:32" ht="61.5" customHeight="1" x14ac:dyDescent="0.3">
      <c r="B82" s="559" t="s">
        <v>113</v>
      </c>
      <c r="C82" s="559"/>
      <c r="D82" s="559" t="s">
        <v>130</v>
      </c>
      <c r="E82" s="559"/>
      <c r="F82" s="559" t="s">
        <v>131</v>
      </c>
      <c r="G82" s="559"/>
      <c r="H82" s="73" t="s">
        <v>132</v>
      </c>
      <c r="I82" s="77" t="s">
        <v>133</v>
      </c>
      <c r="K82" s="568"/>
      <c r="L82" s="569"/>
      <c r="M82" s="92" t="s">
        <v>139</v>
      </c>
      <c r="N82" s="90" t="s">
        <v>140</v>
      </c>
      <c r="O82" s="90" t="s">
        <v>141</v>
      </c>
      <c r="P82" s="90" t="s">
        <v>145</v>
      </c>
      <c r="Q82" s="94" t="s">
        <v>142</v>
      </c>
      <c r="R82" s="92" t="s">
        <v>139</v>
      </c>
      <c r="S82" s="90" t="s">
        <v>140</v>
      </c>
      <c r="T82" s="90" t="s">
        <v>141</v>
      </c>
      <c r="U82" s="96" t="s">
        <v>145</v>
      </c>
      <c r="V82" s="91" t="s">
        <v>142</v>
      </c>
      <c r="W82" s="92" t="s">
        <v>139</v>
      </c>
      <c r="X82" s="90" t="s">
        <v>140</v>
      </c>
      <c r="Y82" s="91" t="s">
        <v>141</v>
      </c>
      <c r="Z82" s="96" t="s">
        <v>145</v>
      </c>
      <c r="AA82" s="95" t="s">
        <v>142</v>
      </c>
      <c r="AB82" s="92" t="s">
        <v>139</v>
      </c>
      <c r="AC82" s="90" t="s">
        <v>140</v>
      </c>
      <c r="AD82" s="90" t="s">
        <v>141</v>
      </c>
      <c r="AE82" s="96" t="s">
        <v>145</v>
      </c>
      <c r="AF82" s="90" t="s">
        <v>142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580" t="s">
        <v>99</v>
      </c>
      <c r="C84" s="580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580" t="s">
        <v>99</v>
      </c>
      <c r="L84" s="580"/>
      <c r="M84" s="89">
        <v>4.8014586709886551</v>
      </c>
      <c r="N84" s="89">
        <v>23.358995137763372</v>
      </c>
      <c r="O84" s="89">
        <v>47.123176661264182</v>
      </c>
      <c r="P84" s="97" t="s">
        <v>84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84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84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84</v>
      </c>
      <c r="AF84" s="89">
        <v>46.920583468395463</v>
      </c>
    </row>
    <row r="85" spans="2:32" x14ac:dyDescent="0.3">
      <c r="B85" s="561" t="s">
        <v>100</v>
      </c>
      <c r="C85" s="561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61" t="s">
        <v>100</v>
      </c>
      <c r="L85" s="561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61" t="s">
        <v>143</v>
      </c>
      <c r="C86" s="561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61" t="s">
        <v>143</v>
      </c>
      <c r="L86" s="561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61" t="s">
        <v>181</v>
      </c>
      <c r="C87" s="561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61" t="s">
        <v>181</v>
      </c>
      <c r="L87" s="561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61" t="s">
        <v>201</v>
      </c>
      <c r="C89" s="561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67"/>
      <c r="L89" s="567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61" t="s">
        <v>239</v>
      </c>
      <c r="C90" s="561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580" t="s">
        <v>249</v>
      </c>
      <c r="C91" s="580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580" t="s">
        <v>251</v>
      </c>
      <c r="C92" s="580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580" t="s">
        <v>258</v>
      </c>
      <c r="C93" s="580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114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2"/>
  <sheetViews>
    <sheetView showGridLines="0" zoomScale="80" zoomScaleNormal="80" workbookViewId="0">
      <pane ySplit="7" topLeftCell="A27" activePane="bottomLeft" state="frozen"/>
      <selection pane="bottomLeft" activeCell="R38" sqref="R38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62" hidden="1" customWidth="1"/>
    <col min="5" max="5" width="9.88671875" style="28" hidden="1" customWidth="1"/>
    <col min="6" max="7" width="9.88671875" style="462" hidden="1" customWidth="1"/>
    <col min="8" max="8" width="9.88671875" style="28" hidden="1" customWidth="1"/>
    <col min="9" max="11" width="9.88671875" style="462" hidden="1" customWidth="1"/>
    <col min="12" max="12" width="12" style="462" customWidth="1"/>
    <col min="13" max="13" width="12" style="379" customWidth="1"/>
    <col min="14" max="16" width="12" style="462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88" t="s">
        <v>28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4" spans="2:18" ht="23.25" customHeight="1" x14ac:dyDescent="0.4">
      <c r="B4" s="376"/>
      <c r="C4" s="376"/>
      <c r="D4" s="508">
        <v>2020</v>
      </c>
      <c r="E4" s="508"/>
      <c r="F4" s="508"/>
      <c r="G4" s="508"/>
      <c r="H4" s="508"/>
      <c r="I4" s="508"/>
      <c r="J4" s="508"/>
      <c r="K4" s="508"/>
      <c r="L4" s="557">
        <v>2021</v>
      </c>
      <c r="M4" s="520"/>
      <c r="N4" s="520"/>
      <c r="O4" s="520"/>
      <c r="P4" s="520"/>
      <c r="Q4" s="520"/>
      <c r="R4" s="520"/>
    </row>
    <row r="5" spans="2:18" ht="42.6" customHeight="1" x14ac:dyDescent="0.3">
      <c r="B5" s="493" t="s">
        <v>7</v>
      </c>
      <c r="C5" s="493" t="s">
        <v>101</v>
      </c>
      <c r="D5" s="557" t="s">
        <v>285</v>
      </c>
      <c r="E5" s="520"/>
      <c r="F5" s="558"/>
      <c r="G5" s="520" t="s">
        <v>8</v>
      </c>
      <c r="H5" s="520"/>
      <c r="I5" s="558"/>
      <c r="J5" s="557" t="s">
        <v>248</v>
      </c>
      <c r="K5" s="520"/>
      <c r="L5" s="589" t="s">
        <v>285</v>
      </c>
      <c r="M5" s="590"/>
      <c r="N5" s="591"/>
      <c r="O5" s="557" t="s">
        <v>8</v>
      </c>
      <c r="P5" s="520"/>
      <c r="Q5" s="558"/>
      <c r="R5" s="469" t="s">
        <v>248</v>
      </c>
    </row>
    <row r="6" spans="2:18" ht="47.25" customHeight="1" x14ac:dyDescent="0.3">
      <c r="B6" s="494"/>
      <c r="C6" s="494"/>
      <c r="D6" s="466" t="s">
        <v>253</v>
      </c>
      <c r="E6" s="176" t="s">
        <v>254</v>
      </c>
      <c r="F6" s="467" t="s">
        <v>252</v>
      </c>
      <c r="G6" s="466" t="s">
        <v>253</v>
      </c>
      <c r="H6" s="176" t="s">
        <v>254</v>
      </c>
      <c r="I6" s="467" t="s">
        <v>252</v>
      </c>
      <c r="J6" s="466" t="s">
        <v>253</v>
      </c>
      <c r="K6" s="467" t="s">
        <v>254</v>
      </c>
      <c r="L6" s="466" t="s">
        <v>253</v>
      </c>
      <c r="M6" s="384" t="s">
        <v>254</v>
      </c>
      <c r="N6" s="467" t="s">
        <v>252</v>
      </c>
      <c r="O6" s="466" t="s">
        <v>253</v>
      </c>
      <c r="P6" s="467" t="s">
        <v>254</v>
      </c>
      <c r="Q6" s="467" t="s">
        <v>252</v>
      </c>
      <c r="R6" s="375" t="s">
        <v>286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78"/>
      <c r="M10" s="378"/>
      <c r="N10" s="378"/>
      <c r="O10" s="378"/>
      <c r="P10" s="378"/>
      <c r="Q10" s="378"/>
      <c r="R10" s="378"/>
    </row>
    <row r="11" spans="2:18" ht="19.5" customHeight="1" x14ac:dyDescent="0.3">
      <c r="B11" s="139" t="s">
        <v>102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78"/>
      <c r="M11" s="378">
        <v>5</v>
      </c>
      <c r="N11" s="378"/>
      <c r="O11" s="378"/>
      <c r="P11" s="378">
        <v>8.6999999999999993</v>
      </c>
      <c r="Q11" s="378"/>
      <c r="R11" s="378"/>
    </row>
    <row r="12" spans="2:18" ht="19.5" customHeight="1" x14ac:dyDescent="0.3">
      <c r="B12" s="139" t="s">
        <v>182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78"/>
      <c r="M12" s="378">
        <v>5.8</v>
      </c>
      <c r="N12" s="378"/>
      <c r="O12" s="378"/>
      <c r="P12" s="378">
        <v>7.4</v>
      </c>
      <c r="Q12" s="378"/>
      <c r="R12" s="378">
        <v>124.4</v>
      </c>
    </row>
    <row r="13" spans="2:18" ht="19.5" customHeight="1" x14ac:dyDescent="0.3">
      <c r="B13" s="139" t="s">
        <v>245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78"/>
      <c r="M13" s="378"/>
      <c r="N13" s="378"/>
      <c r="O13" s="378"/>
      <c r="P13" s="378"/>
      <c r="Q13" s="378"/>
      <c r="R13" s="378"/>
    </row>
    <row r="14" spans="2:18" ht="19.5" customHeight="1" x14ac:dyDescent="0.3">
      <c r="B14" s="139" t="s">
        <v>242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78"/>
      <c r="M14" s="378"/>
      <c r="N14" s="378"/>
      <c r="O14" s="378"/>
      <c r="P14" s="378"/>
      <c r="Q14" s="378"/>
      <c r="R14" s="378"/>
    </row>
    <row r="15" spans="2:18" ht="19.5" customHeight="1" x14ac:dyDescent="0.3">
      <c r="B15" s="139" t="s">
        <v>247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78"/>
      <c r="M15" s="378"/>
      <c r="N15" s="378"/>
      <c r="O15" s="378"/>
      <c r="P15" s="378"/>
      <c r="Q15" s="378"/>
      <c r="R15" s="378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78"/>
      <c r="M16" s="378"/>
      <c r="N16" s="378"/>
      <c r="O16" s="378"/>
      <c r="P16" s="378"/>
      <c r="Q16" s="378"/>
      <c r="R16" s="378"/>
    </row>
    <row r="17" spans="2:18" ht="19.5" customHeight="1" x14ac:dyDescent="0.3">
      <c r="B17" s="139" t="s">
        <v>182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78"/>
      <c r="M17" s="378">
        <v>6</v>
      </c>
      <c r="N17" s="378"/>
      <c r="O17" s="378"/>
      <c r="P17" s="378"/>
      <c r="Q17" s="378"/>
      <c r="R17" s="378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78"/>
      <c r="M18" s="378"/>
      <c r="N18" s="378"/>
      <c r="O18" s="378"/>
      <c r="P18" s="378"/>
      <c r="Q18" s="378"/>
      <c r="R18" s="378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245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78"/>
      <c r="M20" s="378">
        <v>4.8</v>
      </c>
      <c r="N20" s="378"/>
      <c r="O20" s="378"/>
      <c r="P20" s="378">
        <v>8.8000000000000007</v>
      </c>
      <c r="Q20" s="378"/>
      <c r="R20" s="378">
        <v>134.5</v>
      </c>
    </row>
    <row r="21" spans="2:18" ht="19.5" customHeight="1" x14ac:dyDescent="0.3">
      <c r="B21" s="139" t="s">
        <v>242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242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263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182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247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79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79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182</v>
      </c>
      <c r="C33" s="166">
        <v>44238</v>
      </c>
      <c r="M33" s="212">
        <v>4.0999999999999996</v>
      </c>
      <c r="P33" s="212"/>
      <c r="Q33" s="212"/>
      <c r="R33" s="212"/>
    </row>
    <row r="34" spans="2:18" s="379" customFormat="1" ht="19.5" customHeight="1" x14ac:dyDescent="0.3">
      <c r="B34" s="139" t="s">
        <v>10</v>
      </c>
      <c r="C34" s="166">
        <v>44281</v>
      </c>
      <c r="D34" s="462"/>
      <c r="E34" s="212">
        <v>-7.6</v>
      </c>
      <c r="F34" s="462"/>
      <c r="G34" s="462"/>
      <c r="H34" s="208">
        <v>6.8</v>
      </c>
      <c r="I34" s="462"/>
      <c r="J34" s="462"/>
      <c r="K34" s="462"/>
      <c r="L34" s="462"/>
      <c r="M34" s="212">
        <v>3.9</v>
      </c>
      <c r="N34" s="462"/>
      <c r="O34" s="462"/>
      <c r="P34" s="212">
        <v>7.7</v>
      </c>
      <c r="Q34" s="212"/>
      <c r="R34" s="212"/>
    </row>
    <row r="35" spans="2:18" s="379" customFormat="1" ht="19.5" customHeight="1" x14ac:dyDescent="0.3">
      <c r="B35" s="139" t="s">
        <v>245</v>
      </c>
      <c r="C35" s="166">
        <v>44286</v>
      </c>
      <c r="D35" s="462"/>
      <c r="E35" s="212">
        <v>-7.6</v>
      </c>
      <c r="F35" s="462"/>
      <c r="G35" s="462"/>
      <c r="H35" s="208">
        <v>6.8</v>
      </c>
      <c r="I35" s="462"/>
      <c r="J35" s="462"/>
      <c r="K35" s="460">
        <v>133.6</v>
      </c>
      <c r="L35" s="462"/>
      <c r="M35" s="212">
        <v>3.3</v>
      </c>
      <c r="N35" s="462"/>
      <c r="O35" s="462"/>
      <c r="P35" s="212">
        <v>8.3000000000000007</v>
      </c>
      <c r="Q35" s="212"/>
      <c r="R35" s="212">
        <v>131.5</v>
      </c>
    </row>
    <row r="36" spans="2:18" s="462" customFormat="1" ht="19.5" customHeight="1" x14ac:dyDescent="0.3">
      <c r="B36" s="139" t="s">
        <v>263</v>
      </c>
      <c r="C36" s="166">
        <v>44292</v>
      </c>
      <c r="E36" s="212">
        <v>-7.6</v>
      </c>
      <c r="H36" s="208">
        <v>6.8</v>
      </c>
      <c r="K36" s="460"/>
      <c r="M36" s="212">
        <v>3.9</v>
      </c>
      <c r="P36" s="212">
        <v>7.7</v>
      </c>
      <c r="Q36" s="212"/>
      <c r="R36" s="212"/>
    </row>
    <row r="37" spans="2:18" s="462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60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379" customFormat="1" ht="19.2" customHeight="1" x14ac:dyDescent="0.3">
      <c r="B38" s="139" t="s">
        <v>242</v>
      </c>
      <c r="C38" s="166">
        <v>44301</v>
      </c>
      <c r="M38" s="212">
        <v>4</v>
      </c>
      <c r="P38" s="212">
        <v>7.3</v>
      </c>
      <c r="R38" s="212"/>
    </row>
    <row r="39" spans="2:18" ht="3" customHeight="1" x14ac:dyDescent="0.3">
      <c r="B39" s="167"/>
      <c r="C39" s="168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</row>
    <row r="40" spans="2:18" ht="8.25" customHeight="1" x14ac:dyDescent="0.3">
      <c r="B40" s="169"/>
      <c r="C40" s="169"/>
      <c r="D40" s="214"/>
      <c r="E40" s="214"/>
      <c r="F40" s="214"/>
      <c r="G40" s="214"/>
      <c r="H40" s="214"/>
      <c r="I40" s="214"/>
      <c r="J40" s="209"/>
      <c r="K40" s="214"/>
    </row>
    <row r="41" spans="2:18" ht="15.6" x14ac:dyDescent="0.3">
      <c r="B41" s="165" t="s">
        <v>246</v>
      </c>
      <c r="C41" s="169"/>
      <c r="D41" s="208">
        <f>AVERAGE(D8,D9,D10,D13,D15,D16,D18,D19,D23,D26)</f>
        <v>-11.79</v>
      </c>
      <c r="E41" s="208">
        <f>AVERAGE(E8:E32)</f>
        <v>-8.2125000000000004</v>
      </c>
      <c r="F41" s="208">
        <f>AVERAGE(F8,F18,F23)</f>
        <v>-6</v>
      </c>
      <c r="G41" s="208">
        <f>AVERAGE(G8,G9,G13,G15,G18)</f>
        <v>12.4</v>
      </c>
      <c r="H41" s="208">
        <f>AVERAGE(H8,H9,H11,H12,H13,H14,H15,H16,H18,H20,H21,H22,H23,H24,H25,H27,H28,H29,H32)</f>
        <v>9.4222222222222207</v>
      </c>
      <c r="I41" s="208">
        <f>AVERAGE(I8,I18)</f>
        <v>8.0500000000000007</v>
      </c>
      <c r="J41" s="208">
        <f>AVERAGE(J13,J15)</f>
        <v>140.85000000000002</v>
      </c>
      <c r="K41" s="208">
        <f>AVERAGE(K11,K12,K13,K14,K15,K20,K21,K24,K25,K27,K28)</f>
        <v>134.96363636363637</v>
      </c>
      <c r="L41" s="208">
        <f>AVERAGE(L32,L37)</f>
        <v>0.25</v>
      </c>
      <c r="M41" s="208">
        <f>AVERAGE(M11,M12,M17,M20,M23,M24,M25,M27,M28,M29,M31,M33,M34,M35,M36,M37,M38)</f>
        <v>3.8352941176470581</v>
      </c>
      <c r="N41" s="208">
        <f>AVERAGE(N32,N37)</f>
        <v>4.25</v>
      </c>
      <c r="O41" s="208">
        <f>AVERAGE(O37)</f>
        <v>8</v>
      </c>
      <c r="P41" s="208">
        <f>AVERAGE(P11,P12,P20,P24,P25,P27,P28,P29,P34,P35,P36,P37,P38)</f>
        <v>7.9384615384615387</v>
      </c>
      <c r="Q41" s="208">
        <f>AVERAGE(Q37)</f>
        <v>7.2</v>
      </c>
      <c r="R41" s="208">
        <f>AVERAGE(R12,R20,R24,R25,R27,R28,R35)</f>
        <v>131.6142857142857</v>
      </c>
    </row>
    <row r="42" spans="2:18" ht="15.6" x14ac:dyDescent="0.3">
      <c r="B42" s="169"/>
      <c r="C42" s="169"/>
      <c r="D42" s="215"/>
      <c r="E42" s="215"/>
      <c r="F42" s="215"/>
      <c r="G42" s="215"/>
      <c r="H42" s="215"/>
      <c r="I42" s="215"/>
      <c r="J42" s="209"/>
      <c r="K42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M41:P4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592" t="s">
        <v>91</v>
      </c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</row>
    <row r="3" spans="1:22" x14ac:dyDescent="0.3">
      <c r="A3" s="28" t="s">
        <v>94</v>
      </c>
    </row>
    <row r="4" spans="1:22" ht="21" customHeight="1" x14ac:dyDescent="0.3">
      <c r="B4" s="593" t="s">
        <v>116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</row>
    <row r="5" spans="1:22" s="79" customFormat="1" ht="68.25" customHeight="1" x14ac:dyDescent="0.3">
      <c r="A5" s="80"/>
      <c r="C5" s="80"/>
      <c r="D5" s="80"/>
      <c r="E5" s="80"/>
      <c r="F5" s="80"/>
      <c r="G5" s="594" t="s">
        <v>126</v>
      </c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593" t="s">
        <v>123</v>
      </c>
      <c r="C7" s="593"/>
      <c r="D7" s="593"/>
      <c r="E7" s="593"/>
      <c r="F7" s="593"/>
      <c r="G7" s="593"/>
      <c r="H7" s="593"/>
      <c r="J7" s="593" t="s">
        <v>83</v>
      </c>
      <c r="K7" s="593"/>
      <c r="L7" s="593"/>
      <c r="M7" s="593"/>
      <c r="N7" s="593"/>
      <c r="O7" s="593"/>
      <c r="Q7" s="593" t="s">
        <v>85</v>
      </c>
      <c r="R7" s="593"/>
      <c r="S7" s="593"/>
      <c r="T7" s="593"/>
      <c r="U7" s="593"/>
      <c r="V7" s="593"/>
    </row>
    <row r="8" spans="1:22" ht="35.25" customHeight="1" x14ac:dyDescent="0.3">
      <c r="B8" s="73" t="s">
        <v>124</v>
      </c>
      <c r="C8" s="73" t="s">
        <v>117</v>
      </c>
      <c r="D8" s="73" t="s">
        <v>118</v>
      </c>
      <c r="E8" s="72" t="s">
        <v>119</v>
      </c>
      <c r="F8" s="73" t="s">
        <v>120</v>
      </c>
      <c r="G8" s="72" t="s">
        <v>121</v>
      </c>
      <c r="H8" s="72" t="s">
        <v>122</v>
      </c>
      <c r="J8" s="73" t="s">
        <v>117</v>
      </c>
      <c r="K8" s="73" t="s">
        <v>118</v>
      </c>
      <c r="L8" s="72" t="s">
        <v>119</v>
      </c>
      <c r="M8" s="73" t="s">
        <v>120</v>
      </c>
      <c r="N8" s="72" t="s">
        <v>121</v>
      </c>
      <c r="O8" s="72" t="s">
        <v>122</v>
      </c>
      <c r="Q8" s="73" t="s">
        <v>117</v>
      </c>
      <c r="R8" s="73" t="s">
        <v>118</v>
      </c>
      <c r="S8" s="72" t="s">
        <v>119</v>
      </c>
      <c r="T8" s="73" t="s">
        <v>120</v>
      </c>
      <c r="U8" s="72" t="s">
        <v>121</v>
      </c>
      <c r="V8" s="72" t="s">
        <v>122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125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Inquérito Excecional INE_BdP</vt:lpstr>
      <vt:lpstr>Previsões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2021-04-29T14:57:06Z</dcterms:modified>
</cp:coreProperties>
</file>